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0" yWindow="195" windowWidth="19320" windowHeight="12315" tabRatio="546"/>
  </bookViews>
  <sheets>
    <sheet name="SUMMARY" sheetId="5" r:id="rId1"/>
    <sheet name="Larger Developments" sheetId="1" r:id="rId2"/>
    <sheet name="Smaller Developments" sheetId="2" r:id="rId3"/>
    <sheet name="Density &amp; Style" sheetId="3" r:id="rId4"/>
    <sheet name="Location of Future Developments" sheetId="4" r:id="rId5"/>
    <sheet name="Negotiated Facilities" sheetId="6" r:id="rId6"/>
    <sheet name="Affordable Housing" sheetId="7" r:id="rId7"/>
    <sheet name="Other Housing Issues" sheetId="8" r:id="rId8"/>
    <sheet name="Road Maintenance" sheetId="9" r:id="rId9"/>
    <sheet name="Traffic Concerns" sheetId="10" r:id="rId10"/>
    <sheet name="Other Road Safety Issues" sheetId="11" r:id="rId11"/>
    <sheet name="Winchcombe Footpath" sheetId="12" r:id="rId12"/>
    <sheet name="Footpath Maintenance" sheetId="13" r:id="rId13"/>
    <sheet name="Street Lighting" sheetId="14" r:id="rId14"/>
    <sheet name="Other Footpath Issues" sheetId="15" r:id="rId15"/>
    <sheet name="Drainage" sheetId="16" r:id="rId16"/>
    <sheet name="Impact of Local Developments" sheetId="17" r:id="rId17"/>
    <sheet name="Village Appearance" sheetId="18" r:id="rId18"/>
    <sheet name="Litter" sheetId="20" r:id="rId19"/>
    <sheet name="Public Areas" sheetId="21" r:id="rId20"/>
    <sheet name="Dog Fouling" sheetId="22" r:id="rId21"/>
    <sheet name="Other Aspects of Village Life" sheetId="23" r:id="rId22"/>
    <sheet name="Broadband Importance" sheetId="19" r:id="rId23"/>
    <sheet name="Broadband Problems" sheetId="24" r:id="rId24"/>
    <sheet name="Website Content" sheetId="25" r:id="rId25"/>
    <sheet name="Website Help" sheetId="26" r:id="rId26"/>
    <sheet name="Other" sheetId="27" r:id="rId27"/>
    <sheet name="Village Hall" sheetId="28" r:id="rId28"/>
    <sheet name="Playing Field" sheetId="29" r:id="rId29"/>
    <sheet name="Use of Hall" sheetId="30" r:id="rId30"/>
    <sheet name="Events" sheetId="31" r:id="rId31"/>
    <sheet name="Improvement of Facilities" sheetId="32" r:id="rId32"/>
  </sheets>
  <calcPr calcId="145621" concurrentCalc="0"/>
</workbook>
</file>

<file path=xl/calcChain.xml><?xml version="1.0" encoding="utf-8"?>
<calcChain xmlns="http://schemas.openxmlformats.org/spreadsheetml/2006/main">
  <c r="C109" i="5" l="1"/>
  <c r="E17" i="5"/>
  <c r="F17" i="5"/>
  <c r="G17" i="5"/>
  <c r="E26" i="5"/>
  <c r="F26" i="5"/>
  <c r="G26" i="5"/>
  <c r="D95" i="6"/>
  <c r="E95" i="6"/>
  <c r="B6" i="6"/>
  <c r="F6" i="6"/>
  <c r="B7" i="6"/>
  <c r="F7" i="6"/>
  <c r="B8" i="6"/>
  <c r="F8" i="6"/>
  <c r="B9" i="6"/>
  <c r="F9" i="6"/>
  <c r="B10" i="6"/>
  <c r="F10" i="6"/>
  <c r="B11" i="6"/>
  <c r="F11" i="6"/>
  <c r="B12" i="6"/>
  <c r="F12" i="6"/>
  <c r="B13" i="6"/>
  <c r="F13" i="6"/>
  <c r="B14" i="6"/>
  <c r="F14" i="6"/>
  <c r="B15" i="6"/>
  <c r="F15" i="6"/>
  <c r="B16" i="6"/>
  <c r="F16" i="6"/>
  <c r="B17" i="6"/>
  <c r="F17" i="6"/>
  <c r="B18" i="6"/>
  <c r="F18" i="6"/>
  <c r="B19" i="6"/>
  <c r="F19" i="6"/>
  <c r="B20" i="6"/>
  <c r="F20" i="6"/>
  <c r="B21" i="6"/>
  <c r="F21" i="6"/>
  <c r="B22" i="6"/>
  <c r="F22" i="6"/>
  <c r="B23" i="6"/>
  <c r="F23" i="6"/>
  <c r="B24" i="6"/>
  <c r="F24" i="6"/>
  <c r="B25" i="6"/>
  <c r="F25" i="6"/>
  <c r="B26" i="6"/>
  <c r="F26" i="6"/>
  <c r="B27" i="6"/>
  <c r="F27" i="6"/>
  <c r="B28" i="6"/>
  <c r="F28" i="6"/>
  <c r="B29" i="6"/>
  <c r="F29" i="6"/>
  <c r="B30" i="6"/>
  <c r="F30" i="6"/>
  <c r="B31" i="6"/>
  <c r="F31" i="6"/>
  <c r="B32" i="6"/>
  <c r="F32" i="6"/>
  <c r="B33" i="6"/>
  <c r="F33" i="6"/>
  <c r="B34" i="6"/>
  <c r="F34" i="6"/>
  <c r="B35" i="6"/>
  <c r="F35" i="6"/>
  <c r="B36" i="6"/>
  <c r="F36" i="6"/>
  <c r="B37" i="6"/>
  <c r="F37" i="6"/>
  <c r="B38" i="6"/>
  <c r="F38" i="6"/>
  <c r="B39" i="6"/>
  <c r="F39" i="6"/>
  <c r="B40" i="6"/>
  <c r="F40" i="6"/>
  <c r="B41" i="6"/>
  <c r="F41" i="6"/>
  <c r="B42" i="6"/>
  <c r="F42" i="6"/>
  <c r="B43" i="6"/>
  <c r="F43" i="6"/>
  <c r="B44" i="6"/>
  <c r="F44" i="6"/>
  <c r="B45" i="6"/>
  <c r="F45" i="6"/>
  <c r="B46" i="6"/>
  <c r="F46" i="6"/>
  <c r="B47" i="6"/>
  <c r="F47" i="6"/>
  <c r="B48" i="6"/>
  <c r="F48" i="6"/>
  <c r="B49" i="6"/>
  <c r="F49" i="6"/>
  <c r="B50" i="6"/>
  <c r="F50" i="6"/>
  <c r="B51" i="6"/>
  <c r="F51" i="6"/>
  <c r="B52" i="6"/>
  <c r="F52" i="6"/>
  <c r="B53" i="6"/>
  <c r="F53" i="6"/>
  <c r="B54" i="6"/>
  <c r="F54" i="6"/>
  <c r="B55" i="6"/>
  <c r="F55" i="6"/>
  <c r="B56" i="6"/>
  <c r="F56" i="6"/>
  <c r="B57" i="6"/>
  <c r="F57" i="6"/>
  <c r="B58" i="6"/>
  <c r="F58" i="6"/>
  <c r="B59" i="6"/>
  <c r="F59" i="6"/>
  <c r="B60" i="6"/>
  <c r="F60" i="6"/>
  <c r="B61" i="6"/>
  <c r="F61" i="6"/>
  <c r="B62" i="6"/>
  <c r="F62" i="6"/>
  <c r="B63" i="6"/>
  <c r="F63" i="6"/>
  <c r="B64" i="6"/>
  <c r="F64" i="6"/>
  <c r="B65" i="6"/>
  <c r="F65" i="6"/>
  <c r="B66" i="6"/>
  <c r="F66" i="6"/>
  <c r="B67" i="6"/>
  <c r="F67" i="6"/>
  <c r="B68" i="6"/>
  <c r="F68" i="6"/>
  <c r="B69" i="6"/>
  <c r="F69" i="6"/>
  <c r="B70" i="6"/>
  <c r="F70" i="6"/>
  <c r="B71" i="6"/>
  <c r="F71" i="6"/>
  <c r="B72" i="6"/>
  <c r="F72" i="6"/>
  <c r="B73" i="6"/>
  <c r="F73" i="6"/>
  <c r="B74" i="6"/>
  <c r="F74" i="6"/>
  <c r="B75" i="6"/>
  <c r="F75" i="6"/>
  <c r="B76" i="6"/>
  <c r="F76" i="6"/>
  <c r="B77" i="6"/>
  <c r="F77" i="6"/>
  <c r="B78" i="6"/>
  <c r="F78" i="6"/>
  <c r="B79" i="6"/>
  <c r="F79" i="6"/>
  <c r="B80" i="6"/>
  <c r="F80" i="6"/>
  <c r="B81" i="6"/>
  <c r="F81" i="6"/>
  <c r="B82" i="6"/>
  <c r="F82" i="6"/>
  <c r="B83" i="6"/>
  <c r="F83" i="6"/>
  <c r="B84" i="6"/>
  <c r="F84" i="6"/>
  <c r="B85" i="6"/>
  <c r="F85" i="6"/>
  <c r="B86" i="6"/>
  <c r="F86" i="6"/>
  <c r="B87" i="6"/>
  <c r="F87" i="6"/>
  <c r="B88" i="6"/>
  <c r="F88" i="6"/>
  <c r="B89" i="6"/>
  <c r="F89" i="6"/>
  <c r="B90" i="6"/>
  <c r="F90" i="6"/>
  <c r="B91" i="6"/>
  <c r="F91" i="6"/>
  <c r="B92" i="6"/>
  <c r="F92" i="6"/>
  <c r="B93" i="6"/>
  <c r="F93" i="6"/>
  <c r="B94" i="6"/>
  <c r="F94" i="6"/>
  <c r="F95" i="6"/>
  <c r="D97" i="6"/>
  <c r="E97" i="6"/>
  <c r="F97" i="6"/>
  <c r="B97" i="6"/>
  <c r="E95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95" i="1"/>
  <c r="D95" i="1"/>
  <c r="D97" i="1"/>
  <c r="E8" i="5"/>
  <c r="E97" i="1"/>
  <c r="F8" i="5"/>
  <c r="F97" i="1"/>
  <c r="G8" i="5"/>
  <c r="E95" i="2"/>
  <c r="F10" i="5"/>
  <c r="B82" i="2"/>
  <c r="F82" i="2"/>
  <c r="B83" i="2"/>
  <c r="F83" i="2"/>
  <c r="B84" i="2"/>
  <c r="F84" i="2"/>
  <c r="B85" i="2"/>
  <c r="F85" i="2"/>
  <c r="B86" i="2"/>
  <c r="F86" i="2"/>
  <c r="B87" i="2"/>
  <c r="F87" i="2"/>
  <c r="B88" i="2"/>
  <c r="F88" i="2"/>
  <c r="B89" i="2"/>
  <c r="F89" i="2"/>
  <c r="B90" i="2"/>
  <c r="F90" i="2"/>
  <c r="B91" i="2"/>
  <c r="F91" i="2"/>
  <c r="B92" i="2"/>
  <c r="F92" i="2"/>
  <c r="B93" i="2"/>
  <c r="F93" i="2"/>
  <c r="B94" i="2"/>
  <c r="F94" i="2"/>
  <c r="B6" i="2"/>
  <c r="F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2" i="2"/>
  <c r="F22" i="2"/>
  <c r="B23" i="2"/>
  <c r="F23" i="2"/>
  <c r="B24" i="2"/>
  <c r="F24" i="2"/>
  <c r="B25" i="2"/>
  <c r="F25" i="2"/>
  <c r="B26" i="2"/>
  <c r="F26" i="2"/>
  <c r="B27" i="2"/>
  <c r="F27" i="2"/>
  <c r="B28" i="2"/>
  <c r="F28" i="2"/>
  <c r="B29" i="2"/>
  <c r="F29" i="2"/>
  <c r="B30" i="2"/>
  <c r="F30" i="2"/>
  <c r="B31" i="2"/>
  <c r="F31" i="2"/>
  <c r="B32" i="2"/>
  <c r="F32" i="2"/>
  <c r="B33" i="2"/>
  <c r="F33" i="2"/>
  <c r="B34" i="2"/>
  <c r="F34" i="2"/>
  <c r="B35" i="2"/>
  <c r="F35" i="2"/>
  <c r="B36" i="2"/>
  <c r="F36" i="2"/>
  <c r="B37" i="2"/>
  <c r="F37" i="2"/>
  <c r="B38" i="2"/>
  <c r="F38" i="2"/>
  <c r="B39" i="2"/>
  <c r="F39" i="2"/>
  <c r="B40" i="2"/>
  <c r="F40" i="2"/>
  <c r="B41" i="2"/>
  <c r="F41" i="2"/>
  <c r="B42" i="2"/>
  <c r="F42" i="2"/>
  <c r="B43" i="2"/>
  <c r="F43" i="2"/>
  <c r="B44" i="2"/>
  <c r="F44" i="2"/>
  <c r="B45" i="2"/>
  <c r="F45" i="2"/>
  <c r="B46" i="2"/>
  <c r="F46" i="2"/>
  <c r="B47" i="2"/>
  <c r="F47" i="2"/>
  <c r="B48" i="2"/>
  <c r="F48" i="2"/>
  <c r="B49" i="2"/>
  <c r="F49" i="2"/>
  <c r="B50" i="2"/>
  <c r="F50" i="2"/>
  <c r="B51" i="2"/>
  <c r="F51" i="2"/>
  <c r="B52" i="2"/>
  <c r="F52" i="2"/>
  <c r="B53" i="2"/>
  <c r="F53" i="2"/>
  <c r="B54" i="2"/>
  <c r="F54" i="2"/>
  <c r="B55" i="2"/>
  <c r="F55" i="2"/>
  <c r="B56" i="2"/>
  <c r="F56" i="2"/>
  <c r="B57" i="2"/>
  <c r="F57" i="2"/>
  <c r="B58" i="2"/>
  <c r="F58" i="2"/>
  <c r="B59" i="2"/>
  <c r="F59" i="2"/>
  <c r="B60" i="2"/>
  <c r="F60" i="2"/>
  <c r="B61" i="2"/>
  <c r="F61" i="2"/>
  <c r="B62" i="2"/>
  <c r="F62" i="2"/>
  <c r="B63" i="2"/>
  <c r="F63" i="2"/>
  <c r="B64" i="2"/>
  <c r="F64" i="2"/>
  <c r="B65" i="2"/>
  <c r="F65" i="2"/>
  <c r="B66" i="2"/>
  <c r="F66" i="2"/>
  <c r="B67" i="2"/>
  <c r="F67" i="2"/>
  <c r="B68" i="2"/>
  <c r="F68" i="2"/>
  <c r="B69" i="2"/>
  <c r="F69" i="2"/>
  <c r="B70" i="2"/>
  <c r="F70" i="2"/>
  <c r="B71" i="2"/>
  <c r="F71" i="2"/>
  <c r="B72" i="2"/>
  <c r="F72" i="2"/>
  <c r="B73" i="2"/>
  <c r="F73" i="2"/>
  <c r="B74" i="2"/>
  <c r="F74" i="2"/>
  <c r="B75" i="2"/>
  <c r="F75" i="2"/>
  <c r="B76" i="2"/>
  <c r="F76" i="2"/>
  <c r="B77" i="2"/>
  <c r="F77" i="2"/>
  <c r="B78" i="2"/>
  <c r="F78" i="2"/>
  <c r="B79" i="2"/>
  <c r="F79" i="2"/>
  <c r="B80" i="2"/>
  <c r="F80" i="2"/>
  <c r="B81" i="2"/>
  <c r="F81" i="2"/>
  <c r="F95" i="2"/>
  <c r="G10" i="5"/>
  <c r="D95" i="2"/>
  <c r="E10" i="5"/>
  <c r="D97" i="2"/>
  <c r="E11" i="5"/>
  <c r="E97" i="2"/>
  <c r="F11" i="5"/>
  <c r="F97" i="2"/>
  <c r="G11" i="5"/>
  <c r="D95" i="3"/>
  <c r="E13" i="5"/>
  <c r="B82" i="3"/>
  <c r="F82" i="3"/>
  <c r="B83" i="3"/>
  <c r="F83" i="3"/>
  <c r="B84" i="3"/>
  <c r="F84" i="3"/>
  <c r="B85" i="3"/>
  <c r="F85" i="3"/>
  <c r="B86" i="3"/>
  <c r="F86" i="3"/>
  <c r="B87" i="3"/>
  <c r="F87" i="3"/>
  <c r="B88" i="3"/>
  <c r="F88" i="3"/>
  <c r="B89" i="3"/>
  <c r="F89" i="3"/>
  <c r="B90" i="3"/>
  <c r="F90" i="3"/>
  <c r="B91" i="3"/>
  <c r="F91" i="3"/>
  <c r="B92" i="3"/>
  <c r="F92" i="3"/>
  <c r="B93" i="3"/>
  <c r="F93" i="3"/>
  <c r="B94" i="3"/>
  <c r="F94" i="3"/>
  <c r="B6" i="3"/>
  <c r="F6" i="3"/>
  <c r="B7" i="3"/>
  <c r="F7" i="3"/>
  <c r="B8" i="3"/>
  <c r="F8" i="3"/>
  <c r="B9" i="3"/>
  <c r="F9" i="3"/>
  <c r="B10" i="3"/>
  <c r="F10" i="3"/>
  <c r="B11" i="3"/>
  <c r="F11" i="3"/>
  <c r="B12" i="3"/>
  <c r="F12" i="3"/>
  <c r="B13" i="3"/>
  <c r="F13" i="3"/>
  <c r="B14" i="3"/>
  <c r="F14" i="3"/>
  <c r="B15" i="3"/>
  <c r="F15" i="3"/>
  <c r="B16" i="3"/>
  <c r="F16" i="3"/>
  <c r="B17" i="3"/>
  <c r="F17" i="3"/>
  <c r="B18" i="3"/>
  <c r="F18" i="3"/>
  <c r="B19" i="3"/>
  <c r="F19" i="3"/>
  <c r="B20" i="3"/>
  <c r="F20" i="3"/>
  <c r="B21" i="3"/>
  <c r="F21" i="3"/>
  <c r="B22" i="3"/>
  <c r="F22" i="3"/>
  <c r="B23" i="3"/>
  <c r="F23" i="3"/>
  <c r="B24" i="3"/>
  <c r="F24" i="3"/>
  <c r="B25" i="3"/>
  <c r="F25" i="3"/>
  <c r="B26" i="3"/>
  <c r="F26" i="3"/>
  <c r="B27" i="3"/>
  <c r="F27" i="3"/>
  <c r="B28" i="3"/>
  <c r="F28" i="3"/>
  <c r="B29" i="3"/>
  <c r="F29" i="3"/>
  <c r="B30" i="3"/>
  <c r="F30" i="3"/>
  <c r="B31" i="3"/>
  <c r="F31" i="3"/>
  <c r="B32" i="3"/>
  <c r="F32" i="3"/>
  <c r="B33" i="3"/>
  <c r="F33" i="3"/>
  <c r="B34" i="3"/>
  <c r="F34" i="3"/>
  <c r="B35" i="3"/>
  <c r="F35" i="3"/>
  <c r="B36" i="3"/>
  <c r="F36" i="3"/>
  <c r="B37" i="3"/>
  <c r="F37" i="3"/>
  <c r="B38" i="3"/>
  <c r="F38" i="3"/>
  <c r="B39" i="3"/>
  <c r="F39" i="3"/>
  <c r="B40" i="3"/>
  <c r="F40" i="3"/>
  <c r="B41" i="3"/>
  <c r="F41" i="3"/>
  <c r="B42" i="3"/>
  <c r="F42" i="3"/>
  <c r="B43" i="3"/>
  <c r="F43" i="3"/>
  <c r="B44" i="3"/>
  <c r="F44" i="3"/>
  <c r="B45" i="3"/>
  <c r="F45" i="3"/>
  <c r="B46" i="3"/>
  <c r="F46" i="3"/>
  <c r="B47" i="3"/>
  <c r="F47" i="3"/>
  <c r="B48" i="3"/>
  <c r="F48" i="3"/>
  <c r="B49" i="3"/>
  <c r="F49" i="3"/>
  <c r="B50" i="3"/>
  <c r="F50" i="3"/>
  <c r="B51" i="3"/>
  <c r="F51" i="3"/>
  <c r="B52" i="3"/>
  <c r="F52" i="3"/>
  <c r="B53" i="3"/>
  <c r="F53" i="3"/>
  <c r="B54" i="3"/>
  <c r="F54" i="3"/>
  <c r="B55" i="3"/>
  <c r="F55" i="3"/>
  <c r="B56" i="3"/>
  <c r="F56" i="3"/>
  <c r="B57" i="3"/>
  <c r="F57" i="3"/>
  <c r="B58" i="3"/>
  <c r="F58" i="3"/>
  <c r="B59" i="3"/>
  <c r="F59" i="3"/>
  <c r="B60" i="3"/>
  <c r="F60" i="3"/>
  <c r="B61" i="3"/>
  <c r="F61" i="3"/>
  <c r="B62" i="3"/>
  <c r="F62" i="3"/>
  <c r="B63" i="3"/>
  <c r="F63" i="3"/>
  <c r="B64" i="3"/>
  <c r="F64" i="3"/>
  <c r="B65" i="3"/>
  <c r="F65" i="3"/>
  <c r="B66" i="3"/>
  <c r="F66" i="3"/>
  <c r="B67" i="3"/>
  <c r="F67" i="3"/>
  <c r="B68" i="3"/>
  <c r="F68" i="3"/>
  <c r="B69" i="3"/>
  <c r="F69" i="3"/>
  <c r="B70" i="3"/>
  <c r="F70" i="3"/>
  <c r="B71" i="3"/>
  <c r="F71" i="3"/>
  <c r="B72" i="3"/>
  <c r="F72" i="3"/>
  <c r="B73" i="3"/>
  <c r="F73" i="3"/>
  <c r="B74" i="3"/>
  <c r="F74" i="3"/>
  <c r="B75" i="3"/>
  <c r="F75" i="3"/>
  <c r="B76" i="3"/>
  <c r="F76" i="3"/>
  <c r="B77" i="3"/>
  <c r="F77" i="3"/>
  <c r="B78" i="3"/>
  <c r="F78" i="3"/>
  <c r="B79" i="3"/>
  <c r="F79" i="3"/>
  <c r="B80" i="3"/>
  <c r="F80" i="3"/>
  <c r="B81" i="3"/>
  <c r="F81" i="3"/>
  <c r="F95" i="3"/>
  <c r="G13" i="5"/>
  <c r="E95" i="3"/>
  <c r="F13" i="5"/>
  <c r="D97" i="3"/>
  <c r="E14" i="5"/>
  <c r="E97" i="3"/>
  <c r="F14" i="5"/>
  <c r="F97" i="3"/>
  <c r="G14" i="5"/>
  <c r="D95" i="4"/>
  <c r="E16" i="5"/>
  <c r="B82" i="4"/>
  <c r="F82" i="4"/>
  <c r="B83" i="4"/>
  <c r="F83" i="4"/>
  <c r="B84" i="4"/>
  <c r="F84" i="4"/>
  <c r="B85" i="4"/>
  <c r="F85" i="4"/>
  <c r="B86" i="4"/>
  <c r="F86" i="4"/>
  <c r="B87" i="4"/>
  <c r="F87" i="4"/>
  <c r="B88" i="4"/>
  <c r="F88" i="4"/>
  <c r="B89" i="4"/>
  <c r="F89" i="4"/>
  <c r="B90" i="4"/>
  <c r="F90" i="4"/>
  <c r="B91" i="4"/>
  <c r="F91" i="4"/>
  <c r="B92" i="4"/>
  <c r="F92" i="4"/>
  <c r="B93" i="4"/>
  <c r="F93" i="4"/>
  <c r="B94" i="4"/>
  <c r="F94" i="4"/>
  <c r="B6" i="4"/>
  <c r="F6" i="4"/>
  <c r="B7" i="4"/>
  <c r="F7" i="4"/>
  <c r="B8" i="4"/>
  <c r="F8" i="4"/>
  <c r="B9" i="4"/>
  <c r="F9" i="4"/>
  <c r="B10" i="4"/>
  <c r="F10" i="4"/>
  <c r="B11" i="4"/>
  <c r="F11" i="4"/>
  <c r="B12" i="4"/>
  <c r="F12" i="4"/>
  <c r="B13" i="4"/>
  <c r="F13" i="4"/>
  <c r="B14" i="4"/>
  <c r="F14" i="4"/>
  <c r="B15" i="4"/>
  <c r="F15" i="4"/>
  <c r="B16" i="4"/>
  <c r="F16" i="4"/>
  <c r="B17" i="4"/>
  <c r="F17" i="4"/>
  <c r="B18" i="4"/>
  <c r="F18" i="4"/>
  <c r="B19" i="4"/>
  <c r="F19" i="4"/>
  <c r="B20" i="4"/>
  <c r="F20" i="4"/>
  <c r="B21" i="4"/>
  <c r="F21" i="4"/>
  <c r="B22" i="4"/>
  <c r="F22" i="4"/>
  <c r="B23" i="4"/>
  <c r="F23" i="4"/>
  <c r="B24" i="4"/>
  <c r="F24" i="4"/>
  <c r="B25" i="4"/>
  <c r="F25" i="4"/>
  <c r="B26" i="4"/>
  <c r="F26" i="4"/>
  <c r="B27" i="4"/>
  <c r="F27" i="4"/>
  <c r="B28" i="4"/>
  <c r="F28" i="4"/>
  <c r="B29" i="4"/>
  <c r="F29" i="4"/>
  <c r="B30" i="4"/>
  <c r="F30" i="4"/>
  <c r="B31" i="4"/>
  <c r="F31" i="4"/>
  <c r="B32" i="4"/>
  <c r="F32" i="4"/>
  <c r="B33" i="4"/>
  <c r="F33" i="4"/>
  <c r="B34" i="4"/>
  <c r="F34" i="4"/>
  <c r="B35" i="4"/>
  <c r="F35" i="4"/>
  <c r="B36" i="4"/>
  <c r="F36" i="4"/>
  <c r="B37" i="4"/>
  <c r="F37" i="4"/>
  <c r="B38" i="4"/>
  <c r="F38" i="4"/>
  <c r="B39" i="4"/>
  <c r="F39" i="4"/>
  <c r="B40" i="4"/>
  <c r="F40" i="4"/>
  <c r="B41" i="4"/>
  <c r="F41" i="4"/>
  <c r="B42" i="4"/>
  <c r="F42" i="4"/>
  <c r="B43" i="4"/>
  <c r="F43" i="4"/>
  <c r="B44" i="4"/>
  <c r="F44" i="4"/>
  <c r="B45" i="4"/>
  <c r="F45" i="4"/>
  <c r="B46" i="4"/>
  <c r="F46" i="4"/>
  <c r="B47" i="4"/>
  <c r="F47" i="4"/>
  <c r="B48" i="4"/>
  <c r="F48" i="4"/>
  <c r="B49" i="4"/>
  <c r="F49" i="4"/>
  <c r="B50" i="4"/>
  <c r="F50" i="4"/>
  <c r="B51" i="4"/>
  <c r="F51" i="4"/>
  <c r="B52" i="4"/>
  <c r="F52" i="4"/>
  <c r="B53" i="4"/>
  <c r="F53" i="4"/>
  <c r="B54" i="4"/>
  <c r="F54" i="4"/>
  <c r="B55" i="4"/>
  <c r="F55" i="4"/>
  <c r="B56" i="4"/>
  <c r="F56" i="4"/>
  <c r="B57" i="4"/>
  <c r="F57" i="4"/>
  <c r="B58" i="4"/>
  <c r="F58" i="4"/>
  <c r="B59" i="4"/>
  <c r="F59" i="4"/>
  <c r="B60" i="4"/>
  <c r="F60" i="4"/>
  <c r="B61" i="4"/>
  <c r="F61" i="4"/>
  <c r="B62" i="4"/>
  <c r="F62" i="4"/>
  <c r="B63" i="4"/>
  <c r="F63" i="4"/>
  <c r="B64" i="4"/>
  <c r="F64" i="4"/>
  <c r="B65" i="4"/>
  <c r="F65" i="4"/>
  <c r="B66" i="4"/>
  <c r="F66" i="4"/>
  <c r="B67" i="4"/>
  <c r="F67" i="4"/>
  <c r="B68" i="4"/>
  <c r="F68" i="4"/>
  <c r="B69" i="4"/>
  <c r="F69" i="4"/>
  <c r="B70" i="4"/>
  <c r="F70" i="4"/>
  <c r="B71" i="4"/>
  <c r="F71" i="4"/>
  <c r="B72" i="4"/>
  <c r="F72" i="4"/>
  <c r="B73" i="4"/>
  <c r="F73" i="4"/>
  <c r="B74" i="4"/>
  <c r="F74" i="4"/>
  <c r="B75" i="4"/>
  <c r="F75" i="4"/>
  <c r="B76" i="4"/>
  <c r="F76" i="4"/>
  <c r="B77" i="4"/>
  <c r="F77" i="4"/>
  <c r="B78" i="4"/>
  <c r="F78" i="4"/>
  <c r="B79" i="4"/>
  <c r="F79" i="4"/>
  <c r="B80" i="4"/>
  <c r="F80" i="4"/>
  <c r="B81" i="4"/>
  <c r="F81" i="4"/>
  <c r="F95" i="4"/>
  <c r="G16" i="5"/>
  <c r="E95" i="4"/>
  <c r="F16" i="5"/>
  <c r="D97" i="4"/>
  <c r="E97" i="4"/>
  <c r="F97" i="4"/>
  <c r="E19" i="5"/>
  <c r="G19" i="5"/>
  <c r="F19" i="5"/>
  <c r="E20" i="5"/>
  <c r="F20" i="5"/>
  <c r="G20" i="5"/>
  <c r="D95" i="7"/>
  <c r="E22" i="5"/>
  <c r="B82" i="7"/>
  <c r="F82" i="7"/>
  <c r="B83" i="7"/>
  <c r="F83" i="7"/>
  <c r="B84" i="7"/>
  <c r="F84" i="7"/>
  <c r="B85" i="7"/>
  <c r="F85" i="7"/>
  <c r="B86" i="7"/>
  <c r="F86" i="7"/>
  <c r="B87" i="7"/>
  <c r="F87" i="7"/>
  <c r="B88" i="7"/>
  <c r="F88" i="7"/>
  <c r="B89" i="7"/>
  <c r="F89" i="7"/>
  <c r="B90" i="7"/>
  <c r="F90" i="7"/>
  <c r="B91" i="7"/>
  <c r="F91" i="7"/>
  <c r="B92" i="7"/>
  <c r="F92" i="7"/>
  <c r="B93" i="7"/>
  <c r="F93" i="7"/>
  <c r="B94" i="7"/>
  <c r="F94" i="7"/>
  <c r="B6" i="7"/>
  <c r="F6" i="7"/>
  <c r="B7" i="7"/>
  <c r="F7" i="7"/>
  <c r="B8" i="7"/>
  <c r="F8" i="7"/>
  <c r="B9" i="7"/>
  <c r="F9" i="7"/>
  <c r="B10" i="7"/>
  <c r="F10" i="7"/>
  <c r="B11" i="7"/>
  <c r="F11" i="7"/>
  <c r="B12" i="7"/>
  <c r="F12" i="7"/>
  <c r="B13" i="7"/>
  <c r="F13" i="7"/>
  <c r="B14" i="7"/>
  <c r="F14" i="7"/>
  <c r="B15" i="7"/>
  <c r="F15" i="7"/>
  <c r="B16" i="7"/>
  <c r="F16" i="7"/>
  <c r="B17" i="7"/>
  <c r="F17" i="7"/>
  <c r="B18" i="7"/>
  <c r="F18" i="7"/>
  <c r="B19" i="7"/>
  <c r="F19" i="7"/>
  <c r="B20" i="7"/>
  <c r="F20" i="7"/>
  <c r="B21" i="7"/>
  <c r="F21" i="7"/>
  <c r="B22" i="7"/>
  <c r="F22" i="7"/>
  <c r="B23" i="7"/>
  <c r="F23" i="7"/>
  <c r="B24" i="7"/>
  <c r="F24" i="7"/>
  <c r="B25" i="7"/>
  <c r="F25" i="7"/>
  <c r="B26" i="7"/>
  <c r="F26" i="7"/>
  <c r="B27" i="7"/>
  <c r="F27" i="7"/>
  <c r="B28" i="7"/>
  <c r="F28" i="7"/>
  <c r="B29" i="7"/>
  <c r="F29" i="7"/>
  <c r="B30" i="7"/>
  <c r="F30" i="7"/>
  <c r="B31" i="7"/>
  <c r="F31" i="7"/>
  <c r="B32" i="7"/>
  <c r="F32" i="7"/>
  <c r="B33" i="7"/>
  <c r="F33" i="7"/>
  <c r="B34" i="7"/>
  <c r="F34" i="7"/>
  <c r="B35" i="7"/>
  <c r="F35" i="7"/>
  <c r="B36" i="7"/>
  <c r="F36" i="7"/>
  <c r="B37" i="7"/>
  <c r="F37" i="7"/>
  <c r="B38" i="7"/>
  <c r="F38" i="7"/>
  <c r="B39" i="7"/>
  <c r="F39" i="7"/>
  <c r="B40" i="7"/>
  <c r="F40" i="7"/>
  <c r="B41" i="7"/>
  <c r="F41" i="7"/>
  <c r="B42" i="7"/>
  <c r="F42" i="7"/>
  <c r="B43" i="7"/>
  <c r="F43" i="7"/>
  <c r="B44" i="7"/>
  <c r="F44" i="7"/>
  <c r="B45" i="7"/>
  <c r="F45" i="7"/>
  <c r="B46" i="7"/>
  <c r="F46" i="7"/>
  <c r="B47" i="7"/>
  <c r="F47" i="7"/>
  <c r="B48" i="7"/>
  <c r="F48" i="7"/>
  <c r="B49" i="7"/>
  <c r="F49" i="7"/>
  <c r="B50" i="7"/>
  <c r="F50" i="7"/>
  <c r="B51" i="7"/>
  <c r="F51" i="7"/>
  <c r="B52" i="7"/>
  <c r="F52" i="7"/>
  <c r="B53" i="7"/>
  <c r="F53" i="7"/>
  <c r="B54" i="7"/>
  <c r="F54" i="7"/>
  <c r="B55" i="7"/>
  <c r="F55" i="7"/>
  <c r="B56" i="7"/>
  <c r="F56" i="7"/>
  <c r="B57" i="7"/>
  <c r="F57" i="7"/>
  <c r="B58" i="7"/>
  <c r="F58" i="7"/>
  <c r="B59" i="7"/>
  <c r="F59" i="7"/>
  <c r="B60" i="7"/>
  <c r="F60" i="7"/>
  <c r="B61" i="7"/>
  <c r="F61" i="7"/>
  <c r="B62" i="7"/>
  <c r="F62" i="7"/>
  <c r="B63" i="7"/>
  <c r="F63" i="7"/>
  <c r="B64" i="7"/>
  <c r="F64" i="7"/>
  <c r="B65" i="7"/>
  <c r="F65" i="7"/>
  <c r="B66" i="7"/>
  <c r="F66" i="7"/>
  <c r="B67" i="7"/>
  <c r="F67" i="7"/>
  <c r="B68" i="7"/>
  <c r="F68" i="7"/>
  <c r="B69" i="7"/>
  <c r="F69" i="7"/>
  <c r="B70" i="7"/>
  <c r="F70" i="7"/>
  <c r="B71" i="7"/>
  <c r="F71" i="7"/>
  <c r="B72" i="7"/>
  <c r="F72" i="7"/>
  <c r="B73" i="7"/>
  <c r="F73" i="7"/>
  <c r="B74" i="7"/>
  <c r="F74" i="7"/>
  <c r="B75" i="7"/>
  <c r="F75" i="7"/>
  <c r="B76" i="7"/>
  <c r="F76" i="7"/>
  <c r="B77" i="7"/>
  <c r="F77" i="7"/>
  <c r="B78" i="7"/>
  <c r="F78" i="7"/>
  <c r="B79" i="7"/>
  <c r="F79" i="7"/>
  <c r="B80" i="7"/>
  <c r="F80" i="7"/>
  <c r="B81" i="7"/>
  <c r="F81" i="7"/>
  <c r="F95" i="7"/>
  <c r="G22" i="5"/>
  <c r="E95" i="7"/>
  <c r="F22" i="5"/>
  <c r="D97" i="7"/>
  <c r="E23" i="5"/>
  <c r="E97" i="7"/>
  <c r="F23" i="5"/>
  <c r="F97" i="7"/>
  <c r="G23" i="5"/>
  <c r="D95" i="8"/>
  <c r="E25" i="5"/>
  <c r="B82" i="8"/>
  <c r="F82" i="8"/>
  <c r="B83" i="8"/>
  <c r="F83" i="8"/>
  <c r="B84" i="8"/>
  <c r="F84" i="8"/>
  <c r="B85" i="8"/>
  <c r="F85" i="8"/>
  <c r="B86" i="8"/>
  <c r="F86" i="8"/>
  <c r="B87" i="8"/>
  <c r="F87" i="8"/>
  <c r="B88" i="8"/>
  <c r="F88" i="8"/>
  <c r="B89" i="8"/>
  <c r="F89" i="8"/>
  <c r="B90" i="8"/>
  <c r="F90" i="8"/>
  <c r="B91" i="8"/>
  <c r="F91" i="8"/>
  <c r="B92" i="8"/>
  <c r="F92" i="8"/>
  <c r="B93" i="8"/>
  <c r="F93" i="8"/>
  <c r="B94" i="8"/>
  <c r="F94" i="8"/>
  <c r="B6" i="8"/>
  <c r="F6" i="8"/>
  <c r="B7" i="8"/>
  <c r="F7" i="8"/>
  <c r="B8" i="8"/>
  <c r="F8" i="8"/>
  <c r="B9" i="8"/>
  <c r="F9" i="8"/>
  <c r="B10" i="8"/>
  <c r="F10" i="8"/>
  <c r="B11" i="8"/>
  <c r="F11" i="8"/>
  <c r="B12" i="8"/>
  <c r="F12" i="8"/>
  <c r="B13" i="8"/>
  <c r="F13" i="8"/>
  <c r="B14" i="8"/>
  <c r="F14" i="8"/>
  <c r="B15" i="8"/>
  <c r="F15" i="8"/>
  <c r="B16" i="8"/>
  <c r="F16" i="8"/>
  <c r="B17" i="8"/>
  <c r="F17" i="8"/>
  <c r="B18" i="8"/>
  <c r="F18" i="8"/>
  <c r="B19" i="8"/>
  <c r="F19" i="8"/>
  <c r="B20" i="8"/>
  <c r="F20" i="8"/>
  <c r="B21" i="8"/>
  <c r="F21" i="8"/>
  <c r="B22" i="8"/>
  <c r="F22" i="8"/>
  <c r="B23" i="8"/>
  <c r="F23" i="8"/>
  <c r="B24" i="8"/>
  <c r="F24" i="8"/>
  <c r="B25" i="8"/>
  <c r="F25" i="8"/>
  <c r="B26" i="8"/>
  <c r="F26" i="8"/>
  <c r="B27" i="8"/>
  <c r="F27" i="8"/>
  <c r="B28" i="8"/>
  <c r="F28" i="8"/>
  <c r="B29" i="8"/>
  <c r="F29" i="8"/>
  <c r="B30" i="8"/>
  <c r="F30" i="8"/>
  <c r="B31" i="8"/>
  <c r="F31" i="8"/>
  <c r="B32" i="8"/>
  <c r="F32" i="8"/>
  <c r="B33" i="8"/>
  <c r="F33" i="8"/>
  <c r="B34" i="8"/>
  <c r="F34" i="8"/>
  <c r="B35" i="8"/>
  <c r="F35" i="8"/>
  <c r="B36" i="8"/>
  <c r="F36" i="8"/>
  <c r="B37" i="8"/>
  <c r="F37" i="8"/>
  <c r="B38" i="8"/>
  <c r="F38" i="8"/>
  <c r="B39" i="8"/>
  <c r="F39" i="8"/>
  <c r="B40" i="8"/>
  <c r="F40" i="8"/>
  <c r="B41" i="8"/>
  <c r="F41" i="8"/>
  <c r="B42" i="8"/>
  <c r="F42" i="8"/>
  <c r="B43" i="8"/>
  <c r="F43" i="8"/>
  <c r="B44" i="8"/>
  <c r="F44" i="8"/>
  <c r="B45" i="8"/>
  <c r="F45" i="8"/>
  <c r="B46" i="8"/>
  <c r="F46" i="8"/>
  <c r="B47" i="8"/>
  <c r="F47" i="8"/>
  <c r="B48" i="8"/>
  <c r="F48" i="8"/>
  <c r="B49" i="8"/>
  <c r="F49" i="8"/>
  <c r="B50" i="8"/>
  <c r="F50" i="8"/>
  <c r="B51" i="8"/>
  <c r="F51" i="8"/>
  <c r="B52" i="8"/>
  <c r="F52" i="8"/>
  <c r="B53" i="8"/>
  <c r="F53" i="8"/>
  <c r="B54" i="8"/>
  <c r="F54" i="8"/>
  <c r="B55" i="8"/>
  <c r="F55" i="8"/>
  <c r="B56" i="8"/>
  <c r="F56" i="8"/>
  <c r="B57" i="8"/>
  <c r="F57" i="8"/>
  <c r="B58" i="8"/>
  <c r="F58" i="8"/>
  <c r="B59" i="8"/>
  <c r="F59" i="8"/>
  <c r="B60" i="8"/>
  <c r="F60" i="8"/>
  <c r="B61" i="8"/>
  <c r="F61" i="8"/>
  <c r="B62" i="8"/>
  <c r="F62" i="8"/>
  <c r="B63" i="8"/>
  <c r="F63" i="8"/>
  <c r="B64" i="8"/>
  <c r="F64" i="8"/>
  <c r="B65" i="8"/>
  <c r="F65" i="8"/>
  <c r="B66" i="8"/>
  <c r="F66" i="8"/>
  <c r="B67" i="8"/>
  <c r="F67" i="8"/>
  <c r="B68" i="8"/>
  <c r="F68" i="8"/>
  <c r="B69" i="8"/>
  <c r="F69" i="8"/>
  <c r="B70" i="8"/>
  <c r="F70" i="8"/>
  <c r="B71" i="8"/>
  <c r="F71" i="8"/>
  <c r="B72" i="8"/>
  <c r="F72" i="8"/>
  <c r="B73" i="8"/>
  <c r="F73" i="8"/>
  <c r="B74" i="8"/>
  <c r="F74" i="8"/>
  <c r="B75" i="8"/>
  <c r="F75" i="8"/>
  <c r="B76" i="8"/>
  <c r="F76" i="8"/>
  <c r="B77" i="8"/>
  <c r="F77" i="8"/>
  <c r="B78" i="8"/>
  <c r="F78" i="8"/>
  <c r="B79" i="8"/>
  <c r="F79" i="8"/>
  <c r="B80" i="8"/>
  <c r="F80" i="8"/>
  <c r="B81" i="8"/>
  <c r="F81" i="8"/>
  <c r="F95" i="8"/>
  <c r="G25" i="5"/>
  <c r="E95" i="8"/>
  <c r="F25" i="5"/>
  <c r="D97" i="8"/>
  <c r="E97" i="8"/>
  <c r="F97" i="8"/>
  <c r="D95" i="9"/>
  <c r="E30" i="5"/>
  <c r="B82" i="9"/>
  <c r="F82" i="9"/>
  <c r="B83" i="9"/>
  <c r="F83" i="9"/>
  <c r="B84" i="9"/>
  <c r="F84" i="9"/>
  <c r="B85" i="9"/>
  <c r="F85" i="9"/>
  <c r="B86" i="9"/>
  <c r="F86" i="9"/>
  <c r="B87" i="9"/>
  <c r="F87" i="9"/>
  <c r="B88" i="9"/>
  <c r="F88" i="9"/>
  <c r="B89" i="9"/>
  <c r="F89" i="9"/>
  <c r="B90" i="9"/>
  <c r="F90" i="9"/>
  <c r="B91" i="9"/>
  <c r="F91" i="9"/>
  <c r="B92" i="9"/>
  <c r="F92" i="9"/>
  <c r="B93" i="9"/>
  <c r="F93" i="9"/>
  <c r="B94" i="9"/>
  <c r="F94" i="9"/>
  <c r="B6" i="9"/>
  <c r="F6" i="9"/>
  <c r="B7" i="9"/>
  <c r="F7" i="9"/>
  <c r="B8" i="9"/>
  <c r="F8" i="9"/>
  <c r="B9" i="9"/>
  <c r="F9" i="9"/>
  <c r="B10" i="9"/>
  <c r="F10" i="9"/>
  <c r="B11" i="9"/>
  <c r="F11" i="9"/>
  <c r="B12" i="9"/>
  <c r="F12" i="9"/>
  <c r="B13" i="9"/>
  <c r="F13" i="9"/>
  <c r="B14" i="9"/>
  <c r="F14" i="9"/>
  <c r="B15" i="9"/>
  <c r="F15" i="9"/>
  <c r="B16" i="9"/>
  <c r="F16" i="9"/>
  <c r="B17" i="9"/>
  <c r="F17" i="9"/>
  <c r="B18" i="9"/>
  <c r="F18" i="9"/>
  <c r="B19" i="9"/>
  <c r="F19" i="9"/>
  <c r="B20" i="9"/>
  <c r="F20" i="9"/>
  <c r="B21" i="9"/>
  <c r="F21" i="9"/>
  <c r="B22" i="9"/>
  <c r="F22" i="9"/>
  <c r="B23" i="9"/>
  <c r="F23" i="9"/>
  <c r="B24" i="9"/>
  <c r="F24" i="9"/>
  <c r="B25" i="9"/>
  <c r="F25" i="9"/>
  <c r="B26" i="9"/>
  <c r="F26" i="9"/>
  <c r="B27" i="9"/>
  <c r="F27" i="9"/>
  <c r="B28" i="9"/>
  <c r="F28" i="9"/>
  <c r="B29" i="9"/>
  <c r="F29" i="9"/>
  <c r="B30" i="9"/>
  <c r="F30" i="9"/>
  <c r="B31" i="9"/>
  <c r="F31" i="9"/>
  <c r="B32" i="9"/>
  <c r="F32" i="9"/>
  <c r="B33" i="9"/>
  <c r="F33" i="9"/>
  <c r="B34" i="9"/>
  <c r="F34" i="9"/>
  <c r="B35" i="9"/>
  <c r="F35" i="9"/>
  <c r="B36" i="9"/>
  <c r="F36" i="9"/>
  <c r="B37" i="9"/>
  <c r="F37" i="9"/>
  <c r="B38" i="9"/>
  <c r="F38" i="9"/>
  <c r="B39" i="9"/>
  <c r="F39" i="9"/>
  <c r="B40" i="9"/>
  <c r="F40" i="9"/>
  <c r="B41" i="9"/>
  <c r="F41" i="9"/>
  <c r="B42" i="9"/>
  <c r="F42" i="9"/>
  <c r="B43" i="9"/>
  <c r="F43" i="9"/>
  <c r="B44" i="9"/>
  <c r="F44" i="9"/>
  <c r="B45" i="9"/>
  <c r="F45" i="9"/>
  <c r="B46" i="9"/>
  <c r="F46" i="9"/>
  <c r="B47" i="9"/>
  <c r="F47" i="9"/>
  <c r="B48" i="9"/>
  <c r="F48" i="9"/>
  <c r="B49" i="9"/>
  <c r="F49" i="9"/>
  <c r="B50" i="9"/>
  <c r="F50" i="9"/>
  <c r="B51" i="9"/>
  <c r="F51" i="9"/>
  <c r="B52" i="9"/>
  <c r="F52" i="9"/>
  <c r="B53" i="9"/>
  <c r="F53" i="9"/>
  <c r="B54" i="9"/>
  <c r="F54" i="9"/>
  <c r="B55" i="9"/>
  <c r="F55" i="9"/>
  <c r="B56" i="9"/>
  <c r="F56" i="9"/>
  <c r="B57" i="9"/>
  <c r="F57" i="9"/>
  <c r="B58" i="9"/>
  <c r="F58" i="9"/>
  <c r="B59" i="9"/>
  <c r="F59" i="9"/>
  <c r="B60" i="9"/>
  <c r="F60" i="9"/>
  <c r="B61" i="9"/>
  <c r="F61" i="9"/>
  <c r="B62" i="9"/>
  <c r="F62" i="9"/>
  <c r="B63" i="9"/>
  <c r="F63" i="9"/>
  <c r="B64" i="9"/>
  <c r="F64" i="9"/>
  <c r="B65" i="9"/>
  <c r="F65" i="9"/>
  <c r="B66" i="9"/>
  <c r="F66" i="9"/>
  <c r="B67" i="9"/>
  <c r="F67" i="9"/>
  <c r="B68" i="9"/>
  <c r="F68" i="9"/>
  <c r="B69" i="9"/>
  <c r="F69" i="9"/>
  <c r="B70" i="9"/>
  <c r="F70" i="9"/>
  <c r="B71" i="9"/>
  <c r="F71" i="9"/>
  <c r="B72" i="9"/>
  <c r="F72" i="9"/>
  <c r="B73" i="9"/>
  <c r="F73" i="9"/>
  <c r="B74" i="9"/>
  <c r="F74" i="9"/>
  <c r="B75" i="9"/>
  <c r="F75" i="9"/>
  <c r="B76" i="9"/>
  <c r="F76" i="9"/>
  <c r="B77" i="9"/>
  <c r="F77" i="9"/>
  <c r="B78" i="9"/>
  <c r="F78" i="9"/>
  <c r="B79" i="9"/>
  <c r="F79" i="9"/>
  <c r="B80" i="9"/>
  <c r="F80" i="9"/>
  <c r="B81" i="9"/>
  <c r="F81" i="9"/>
  <c r="F95" i="9"/>
  <c r="G30" i="5"/>
  <c r="E95" i="9"/>
  <c r="F30" i="5"/>
  <c r="D97" i="9"/>
  <c r="E31" i="5"/>
  <c r="E97" i="9"/>
  <c r="F31" i="5"/>
  <c r="F97" i="9"/>
  <c r="G31" i="5"/>
  <c r="D95" i="10"/>
  <c r="E33" i="5"/>
  <c r="B82" i="10"/>
  <c r="F82" i="10"/>
  <c r="B83" i="10"/>
  <c r="F83" i="10"/>
  <c r="B84" i="10"/>
  <c r="F84" i="10"/>
  <c r="B85" i="10"/>
  <c r="F85" i="10"/>
  <c r="B86" i="10"/>
  <c r="F86" i="10"/>
  <c r="B87" i="10"/>
  <c r="F87" i="10"/>
  <c r="B88" i="10"/>
  <c r="F88" i="10"/>
  <c r="B89" i="10"/>
  <c r="F89" i="10"/>
  <c r="B90" i="10"/>
  <c r="F90" i="10"/>
  <c r="B91" i="10"/>
  <c r="F91" i="10"/>
  <c r="B92" i="10"/>
  <c r="F92" i="10"/>
  <c r="B93" i="10"/>
  <c r="F93" i="10"/>
  <c r="B94" i="10"/>
  <c r="F94" i="10"/>
  <c r="B6" i="10"/>
  <c r="F6" i="10"/>
  <c r="B7" i="10"/>
  <c r="F7" i="10"/>
  <c r="B8" i="10"/>
  <c r="F8" i="10"/>
  <c r="B9" i="10"/>
  <c r="F9" i="10"/>
  <c r="B10" i="10"/>
  <c r="F10" i="10"/>
  <c r="B11" i="10"/>
  <c r="F11" i="10"/>
  <c r="B12" i="10"/>
  <c r="F12" i="10"/>
  <c r="B13" i="10"/>
  <c r="F13" i="10"/>
  <c r="B14" i="10"/>
  <c r="F14" i="10"/>
  <c r="B15" i="10"/>
  <c r="F15" i="10"/>
  <c r="B16" i="10"/>
  <c r="F16" i="10"/>
  <c r="B17" i="10"/>
  <c r="F17" i="10"/>
  <c r="B18" i="10"/>
  <c r="F18" i="10"/>
  <c r="B19" i="10"/>
  <c r="F19" i="10"/>
  <c r="B20" i="10"/>
  <c r="F20" i="10"/>
  <c r="B21" i="10"/>
  <c r="F21" i="10"/>
  <c r="B22" i="10"/>
  <c r="F22" i="10"/>
  <c r="B23" i="10"/>
  <c r="F23" i="10"/>
  <c r="B24" i="10"/>
  <c r="F24" i="10"/>
  <c r="B25" i="10"/>
  <c r="F25" i="10"/>
  <c r="B26" i="10"/>
  <c r="F26" i="10"/>
  <c r="B27" i="10"/>
  <c r="F27" i="10"/>
  <c r="B28" i="10"/>
  <c r="F28" i="10"/>
  <c r="B29" i="10"/>
  <c r="F29" i="10"/>
  <c r="B30" i="10"/>
  <c r="F30" i="10"/>
  <c r="B31" i="10"/>
  <c r="F31" i="10"/>
  <c r="B32" i="10"/>
  <c r="F32" i="10"/>
  <c r="B33" i="10"/>
  <c r="F33" i="10"/>
  <c r="B34" i="10"/>
  <c r="F34" i="10"/>
  <c r="B35" i="10"/>
  <c r="F35" i="10"/>
  <c r="B36" i="10"/>
  <c r="F36" i="10"/>
  <c r="B37" i="10"/>
  <c r="F37" i="10"/>
  <c r="B38" i="10"/>
  <c r="F38" i="10"/>
  <c r="B39" i="10"/>
  <c r="F39" i="10"/>
  <c r="B40" i="10"/>
  <c r="F40" i="10"/>
  <c r="B41" i="10"/>
  <c r="F41" i="10"/>
  <c r="B42" i="10"/>
  <c r="F42" i="10"/>
  <c r="B43" i="10"/>
  <c r="F43" i="10"/>
  <c r="B44" i="10"/>
  <c r="F44" i="10"/>
  <c r="B45" i="10"/>
  <c r="F45" i="10"/>
  <c r="B46" i="10"/>
  <c r="F46" i="10"/>
  <c r="B47" i="10"/>
  <c r="F47" i="10"/>
  <c r="B48" i="10"/>
  <c r="F48" i="10"/>
  <c r="B49" i="10"/>
  <c r="F49" i="10"/>
  <c r="B50" i="10"/>
  <c r="F50" i="10"/>
  <c r="B51" i="10"/>
  <c r="F51" i="10"/>
  <c r="B52" i="10"/>
  <c r="F52" i="10"/>
  <c r="B53" i="10"/>
  <c r="F53" i="10"/>
  <c r="B54" i="10"/>
  <c r="F54" i="10"/>
  <c r="B55" i="10"/>
  <c r="F55" i="10"/>
  <c r="B56" i="10"/>
  <c r="F56" i="10"/>
  <c r="B57" i="10"/>
  <c r="F57" i="10"/>
  <c r="B58" i="10"/>
  <c r="F58" i="10"/>
  <c r="B59" i="10"/>
  <c r="F59" i="10"/>
  <c r="B60" i="10"/>
  <c r="F60" i="10"/>
  <c r="B61" i="10"/>
  <c r="F61" i="10"/>
  <c r="B62" i="10"/>
  <c r="F62" i="10"/>
  <c r="B63" i="10"/>
  <c r="F63" i="10"/>
  <c r="B64" i="10"/>
  <c r="F64" i="10"/>
  <c r="B65" i="10"/>
  <c r="F65" i="10"/>
  <c r="B66" i="10"/>
  <c r="F66" i="10"/>
  <c r="B67" i="10"/>
  <c r="F67" i="10"/>
  <c r="B68" i="10"/>
  <c r="F68" i="10"/>
  <c r="B69" i="10"/>
  <c r="F69" i="10"/>
  <c r="B70" i="10"/>
  <c r="F70" i="10"/>
  <c r="B71" i="10"/>
  <c r="F71" i="10"/>
  <c r="B72" i="10"/>
  <c r="F72" i="10"/>
  <c r="B73" i="10"/>
  <c r="F73" i="10"/>
  <c r="B74" i="10"/>
  <c r="F74" i="10"/>
  <c r="B75" i="10"/>
  <c r="F75" i="10"/>
  <c r="B76" i="10"/>
  <c r="F76" i="10"/>
  <c r="B77" i="10"/>
  <c r="F77" i="10"/>
  <c r="B78" i="10"/>
  <c r="F78" i="10"/>
  <c r="B79" i="10"/>
  <c r="F79" i="10"/>
  <c r="B80" i="10"/>
  <c r="F80" i="10"/>
  <c r="B81" i="10"/>
  <c r="F81" i="10"/>
  <c r="F95" i="10"/>
  <c r="G33" i="5"/>
  <c r="E95" i="10"/>
  <c r="F33" i="5"/>
  <c r="D97" i="10"/>
  <c r="E34" i="5"/>
  <c r="E97" i="10"/>
  <c r="F34" i="5"/>
  <c r="F97" i="10"/>
  <c r="G34" i="5"/>
  <c r="D95" i="11"/>
  <c r="E36" i="5"/>
  <c r="B82" i="11"/>
  <c r="F82" i="11"/>
  <c r="B83" i="11"/>
  <c r="F83" i="11"/>
  <c r="B84" i="11"/>
  <c r="F84" i="11"/>
  <c r="B85" i="11"/>
  <c r="F85" i="11"/>
  <c r="B86" i="11"/>
  <c r="F86" i="11"/>
  <c r="B87" i="11"/>
  <c r="F87" i="11"/>
  <c r="B88" i="11"/>
  <c r="F88" i="11"/>
  <c r="B89" i="11"/>
  <c r="F89" i="11"/>
  <c r="B90" i="11"/>
  <c r="F90" i="11"/>
  <c r="B91" i="11"/>
  <c r="F91" i="11"/>
  <c r="B92" i="11"/>
  <c r="F92" i="11"/>
  <c r="B93" i="11"/>
  <c r="F93" i="11"/>
  <c r="B94" i="11"/>
  <c r="F94" i="11"/>
  <c r="B6" i="11"/>
  <c r="F6" i="11"/>
  <c r="B7" i="11"/>
  <c r="F7" i="11"/>
  <c r="B8" i="11"/>
  <c r="F8" i="11"/>
  <c r="B9" i="11"/>
  <c r="F9" i="11"/>
  <c r="B10" i="11"/>
  <c r="F10" i="11"/>
  <c r="B11" i="11"/>
  <c r="F11" i="11"/>
  <c r="B12" i="11"/>
  <c r="F12" i="11"/>
  <c r="B13" i="11"/>
  <c r="F13" i="11"/>
  <c r="B14" i="11"/>
  <c r="F14" i="11"/>
  <c r="B15" i="11"/>
  <c r="F15" i="11"/>
  <c r="B16" i="11"/>
  <c r="F16" i="11"/>
  <c r="B17" i="11"/>
  <c r="F17" i="11"/>
  <c r="B18" i="11"/>
  <c r="F18" i="11"/>
  <c r="B19" i="11"/>
  <c r="F19" i="11"/>
  <c r="B20" i="11"/>
  <c r="F20" i="11"/>
  <c r="B21" i="11"/>
  <c r="F21" i="11"/>
  <c r="B22" i="11"/>
  <c r="F22" i="11"/>
  <c r="B23" i="11"/>
  <c r="F23" i="11"/>
  <c r="B24" i="11"/>
  <c r="F24" i="11"/>
  <c r="B25" i="11"/>
  <c r="F25" i="11"/>
  <c r="B26" i="11"/>
  <c r="F26" i="11"/>
  <c r="B27" i="11"/>
  <c r="F27" i="11"/>
  <c r="B28" i="11"/>
  <c r="F28" i="11"/>
  <c r="B29" i="11"/>
  <c r="F29" i="11"/>
  <c r="B30" i="11"/>
  <c r="F30" i="11"/>
  <c r="B31" i="11"/>
  <c r="F31" i="11"/>
  <c r="B32" i="11"/>
  <c r="F32" i="11"/>
  <c r="B33" i="11"/>
  <c r="F33" i="11"/>
  <c r="B34" i="11"/>
  <c r="F34" i="11"/>
  <c r="B35" i="11"/>
  <c r="F35" i="11"/>
  <c r="B36" i="11"/>
  <c r="F36" i="11"/>
  <c r="B37" i="11"/>
  <c r="F37" i="11"/>
  <c r="B38" i="11"/>
  <c r="F38" i="11"/>
  <c r="B39" i="11"/>
  <c r="F39" i="11"/>
  <c r="B40" i="11"/>
  <c r="F40" i="11"/>
  <c r="B41" i="11"/>
  <c r="F41" i="11"/>
  <c r="B42" i="11"/>
  <c r="F42" i="11"/>
  <c r="B43" i="11"/>
  <c r="F43" i="11"/>
  <c r="B44" i="11"/>
  <c r="F44" i="11"/>
  <c r="B45" i="11"/>
  <c r="F45" i="11"/>
  <c r="B46" i="11"/>
  <c r="F46" i="11"/>
  <c r="B47" i="11"/>
  <c r="F47" i="11"/>
  <c r="B48" i="11"/>
  <c r="F48" i="11"/>
  <c r="B49" i="11"/>
  <c r="F49" i="11"/>
  <c r="B50" i="11"/>
  <c r="F50" i="11"/>
  <c r="B51" i="11"/>
  <c r="F51" i="11"/>
  <c r="B52" i="11"/>
  <c r="F52" i="11"/>
  <c r="B53" i="11"/>
  <c r="F53" i="11"/>
  <c r="B54" i="11"/>
  <c r="F54" i="11"/>
  <c r="B55" i="11"/>
  <c r="F55" i="11"/>
  <c r="B56" i="11"/>
  <c r="F56" i="11"/>
  <c r="B57" i="11"/>
  <c r="F57" i="11"/>
  <c r="B58" i="11"/>
  <c r="F58" i="11"/>
  <c r="B59" i="11"/>
  <c r="F59" i="11"/>
  <c r="B60" i="11"/>
  <c r="F60" i="11"/>
  <c r="B61" i="11"/>
  <c r="F61" i="11"/>
  <c r="B62" i="11"/>
  <c r="F62" i="11"/>
  <c r="B63" i="11"/>
  <c r="F63" i="11"/>
  <c r="B64" i="11"/>
  <c r="F64" i="11"/>
  <c r="B65" i="11"/>
  <c r="F65" i="11"/>
  <c r="B66" i="11"/>
  <c r="F66" i="11"/>
  <c r="B67" i="11"/>
  <c r="F67" i="11"/>
  <c r="B68" i="11"/>
  <c r="F68" i="11"/>
  <c r="B69" i="11"/>
  <c r="F69" i="11"/>
  <c r="B70" i="11"/>
  <c r="F70" i="11"/>
  <c r="B71" i="11"/>
  <c r="F71" i="11"/>
  <c r="B72" i="11"/>
  <c r="F72" i="11"/>
  <c r="B73" i="11"/>
  <c r="F73" i="11"/>
  <c r="B74" i="11"/>
  <c r="F74" i="11"/>
  <c r="B75" i="11"/>
  <c r="F75" i="11"/>
  <c r="B76" i="11"/>
  <c r="F76" i="11"/>
  <c r="B77" i="11"/>
  <c r="F77" i="11"/>
  <c r="B78" i="11"/>
  <c r="F78" i="11"/>
  <c r="B79" i="11"/>
  <c r="F79" i="11"/>
  <c r="B80" i="11"/>
  <c r="F80" i="11"/>
  <c r="B81" i="11"/>
  <c r="F81" i="11"/>
  <c r="F95" i="11"/>
  <c r="G36" i="5"/>
  <c r="E95" i="11"/>
  <c r="F36" i="5"/>
  <c r="D97" i="11"/>
  <c r="E37" i="5"/>
  <c r="E97" i="11"/>
  <c r="F37" i="5"/>
  <c r="F97" i="11"/>
  <c r="G37" i="5"/>
  <c r="D95" i="12"/>
  <c r="E39" i="5"/>
  <c r="B82" i="12"/>
  <c r="F82" i="12"/>
  <c r="B83" i="12"/>
  <c r="F83" i="12"/>
  <c r="B84" i="12"/>
  <c r="F84" i="12"/>
  <c r="B85" i="12"/>
  <c r="F85" i="12"/>
  <c r="B86" i="12"/>
  <c r="F86" i="12"/>
  <c r="B87" i="12"/>
  <c r="F87" i="12"/>
  <c r="B88" i="12"/>
  <c r="F88" i="12"/>
  <c r="B89" i="12"/>
  <c r="F89" i="12"/>
  <c r="B90" i="12"/>
  <c r="F90" i="12"/>
  <c r="B91" i="12"/>
  <c r="F91" i="12"/>
  <c r="B92" i="12"/>
  <c r="F92" i="12"/>
  <c r="B93" i="12"/>
  <c r="F93" i="12"/>
  <c r="B94" i="12"/>
  <c r="F94" i="12"/>
  <c r="B6" i="12"/>
  <c r="F6" i="12"/>
  <c r="B7" i="12"/>
  <c r="F7" i="12"/>
  <c r="B8" i="12"/>
  <c r="F8" i="12"/>
  <c r="B9" i="12"/>
  <c r="F9" i="12"/>
  <c r="B10" i="12"/>
  <c r="F10" i="12"/>
  <c r="B11" i="12"/>
  <c r="F11" i="12"/>
  <c r="B12" i="12"/>
  <c r="F12" i="12"/>
  <c r="B13" i="12"/>
  <c r="F13" i="12"/>
  <c r="B14" i="12"/>
  <c r="F14" i="12"/>
  <c r="B15" i="12"/>
  <c r="F15" i="12"/>
  <c r="B16" i="12"/>
  <c r="F16" i="12"/>
  <c r="B17" i="12"/>
  <c r="F17" i="12"/>
  <c r="B18" i="12"/>
  <c r="F18" i="12"/>
  <c r="B19" i="12"/>
  <c r="F19" i="12"/>
  <c r="B20" i="12"/>
  <c r="F20" i="12"/>
  <c r="B21" i="12"/>
  <c r="F21" i="12"/>
  <c r="B22" i="12"/>
  <c r="F22" i="12"/>
  <c r="B23" i="12"/>
  <c r="F23" i="12"/>
  <c r="B24" i="12"/>
  <c r="F24" i="12"/>
  <c r="B25" i="12"/>
  <c r="F25" i="12"/>
  <c r="B26" i="12"/>
  <c r="F26" i="12"/>
  <c r="B27" i="12"/>
  <c r="F27" i="12"/>
  <c r="B28" i="12"/>
  <c r="F28" i="12"/>
  <c r="B29" i="12"/>
  <c r="F29" i="12"/>
  <c r="B30" i="12"/>
  <c r="F30" i="12"/>
  <c r="B31" i="12"/>
  <c r="F31" i="12"/>
  <c r="B32" i="12"/>
  <c r="F32" i="12"/>
  <c r="B33" i="12"/>
  <c r="F33" i="12"/>
  <c r="B34" i="12"/>
  <c r="F34" i="12"/>
  <c r="B35" i="12"/>
  <c r="F35" i="12"/>
  <c r="B36" i="12"/>
  <c r="F36" i="12"/>
  <c r="B37" i="12"/>
  <c r="F37" i="12"/>
  <c r="B38" i="12"/>
  <c r="F38" i="12"/>
  <c r="B39" i="12"/>
  <c r="F39" i="12"/>
  <c r="B40" i="12"/>
  <c r="F40" i="12"/>
  <c r="B41" i="12"/>
  <c r="F41" i="12"/>
  <c r="B42" i="12"/>
  <c r="F42" i="12"/>
  <c r="B43" i="12"/>
  <c r="F43" i="12"/>
  <c r="B44" i="12"/>
  <c r="F44" i="12"/>
  <c r="B45" i="12"/>
  <c r="F45" i="12"/>
  <c r="B46" i="12"/>
  <c r="F46" i="12"/>
  <c r="B47" i="12"/>
  <c r="F47" i="12"/>
  <c r="B48" i="12"/>
  <c r="F48" i="12"/>
  <c r="B49" i="12"/>
  <c r="F49" i="12"/>
  <c r="B50" i="12"/>
  <c r="F50" i="12"/>
  <c r="B51" i="12"/>
  <c r="F51" i="12"/>
  <c r="B52" i="12"/>
  <c r="F52" i="12"/>
  <c r="B53" i="12"/>
  <c r="F53" i="12"/>
  <c r="B54" i="12"/>
  <c r="F54" i="12"/>
  <c r="B55" i="12"/>
  <c r="F55" i="12"/>
  <c r="B56" i="12"/>
  <c r="F56" i="12"/>
  <c r="B57" i="12"/>
  <c r="F57" i="12"/>
  <c r="B58" i="12"/>
  <c r="F58" i="12"/>
  <c r="B59" i="12"/>
  <c r="F59" i="12"/>
  <c r="B60" i="12"/>
  <c r="F60" i="12"/>
  <c r="B61" i="12"/>
  <c r="F61" i="12"/>
  <c r="B62" i="12"/>
  <c r="F62" i="12"/>
  <c r="B63" i="12"/>
  <c r="F63" i="12"/>
  <c r="B64" i="12"/>
  <c r="F64" i="12"/>
  <c r="B65" i="12"/>
  <c r="F65" i="12"/>
  <c r="B66" i="12"/>
  <c r="F66" i="12"/>
  <c r="B67" i="12"/>
  <c r="F67" i="12"/>
  <c r="B68" i="12"/>
  <c r="F68" i="12"/>
  <c r="B69" i="12"/>
  <c r="F69" i="12"/>
  <c r="B70" i="12"/>
  <c r="F70" i="12"/>
  <c r="B71" i="12"/>
  <c r="F71" i="12"/>
  <c r="B72" i="12"/>
  <c r="F72" i="12"/>
  <c r="B73" i="12"/>
  <c r="F73" i="12"/>
  <c r="B74" i="12"/>
  <c r="F74" i="12"/>
  <c r="B75" i="12"/>
  <c r="F75" i="12"/>
  <c r="B76" i="12"/>
  <c r="F76" i="12"/>
  <c r="B77" i="12"/>
  <c r="F77" i="12"/>
  <c r="B78" i="12"/>
  <c r="F78" i="12"/>
  <c r="B79" i="12"/>
  <c r="F79" i="12"/>
  <c r="B80" i="12"/>
  <c r="F80" i="12"/>
  <c r="B81" i="12"/>
  <c r="F81" i="12"/>
  <c r="F95" i="12"/>
  <c r="G39" i="5"/>
  <c r="E95" i="12"/>
  <c r="F39" i="5"/>
  <c r="D97" i="12"/>
  <c r="E40" i="5"/>
  <c r="E97" i="12"/>
  <c r="F40" i="5"/>
  <c r="F97" i="12"/>
  <c r="G40" i="5"/>
  <c r="D95" i="13"/>
  <c r="E42" i="5"/>
  <c r="B82" i="13"/>
  <c r="F82" i="13"/>
  <c r="B83" i="13"/>
  <c r="F83" i="13"/>
  <c r="B84" i="13"/>
  <c r="F84" i="13"/>
  <c r="B85" i="13"/>
  <c r="F85" i="13"/>
  <c r="B86" i="13"/>
  <c r="F86" i="13"/>
  <c r="B87" i="13"/>
  <c r="F87" i="13"/>
  <c r="B88" i="13"/>
  <c r="F88" i="13"/>
  <c r="B89" i="13"/>
  <c r="F89" i="13"/>
  <c r="B90" i="13"/>
  <c r="F90" i="13"/>
  <c r="B91" i="13"/>
  <c r="F91" i="13"/>
  <c r="B92" i="13"/>
  <c r="F92" i="13"/>
  <c r="B93" i="13"/>
  <c r="F93" i="13"/>
  <c r="B94" i="13"/>
  <c r="F94" i="13"/>
  <c r="B6" i="13"/>
  <c r="F6" i="13"/>
  <c r="B7" i="13"/>
  <c r="F7" i="13"/>
  <c r="B8" i="13"/>
  <c r="F8" i="13"/>
  <c r="B9" i="13"/>
  <c r="F9" i="13"/>
  <c r="B10" i="13"/>
  <c r="F10" i="13"/>
  <c r="B11" i="13"/>
  <c r="F11" i="13"/>
  <c r="B12" i="13"/>
  <c r="F12" i="13"/>
  <c r="B13" i="13"/>
  <c r="F13" i="13"/>
  <c r="B14" i="13"/>
  <c r="F14" i="13"/>
  <c r="B15" i="13"/>
  <c r="F15" i="13"/>
  <c r="B16" i="13"/>
  <c r="F16" i="13"/>
  <c r="B17" i="13"/>
  <c r="F17" i="13"/>
  <c r="B18" i="13"/>
  <c r="F18" i="13"/>
  <c r="B19" i="13"/>
  <c r="F19" i="13"/>
  <c r="B20" i="13"/>
  <c r="F20" i="13"/>
  <c r="B21" i="13"/>
  <c r="F21" i="13"/>
  <c r="B22" i="13"/>
  <c r="F22" i="13"/>
  <c r="B23" i="13"/>
  <c r="F23" i="13"/>
  <c r="B24" i="13"/>
  <c r="F24" i="13"/>
  <c r="B25" i="13"/>
  <c r="F25" i="13"/>
  <c r="B26" i="13"/>
  <c r="F26" i="13"/>
  <c r="B27" i="13"/>
  <c r="F27" i="13"/>
  <c r="B28" i="13"/>
  <c r="F28" i="13"/>
  <c r="B29" i="13"/>
  <c r="F29" i="13"/>
  <c r="B30" i="13"/>
  <c r="F30" i="13"/>
  <c r="B31" i="13"/>
  <c r="F31" i="13"/>
  <c r="B32" i="13"/>
  <c r="F32" i="13"/>
  <c r="B33" i="13"/>
  <c r="F33" i="13"/>
  <c r="B34" i="13"/>
  <c r="F34" i="13"/>
  <c r="B35" i="13"/>
  <c r="F35" i="13"/>
  <c r="B36" i="13"/>
  <c r="F36" i="13"/>
  <c r="B37" i="13"/>
  <c r="F37" i="13"/>
  <c r="B38" i="13"/>
  <c r="F38" i="13"/>
  <c r="B39" i="13"/>
  <c r="F39" i="13"/>
  <c r="B40" i="13"/>
  <c r="F40" i="13"/>
  <c r="B41" i="13"/>
  <c r="F41" i="13"/>
  <c r="B42" i="13"/>
  <c r="F42" i="13"/>
  <c r="B43" i="13"/>
  <c r="F43" i="13"/>
  <c r="B44" i="13"/>
  <c r="F44" i="13"/>
  <c r="B45" i="13"/>
  <c r="F45" i="13"/>
  <c r="B46" i="13"/>
  <c r="F46" i="13"/>
  <c r="B47" i="13"/>
  <c r="F47" i="13"/>
  <c r="B48" i="13"/>
  <c r="F48" i="13"/>
  <c r="B49" i="13"/>
  <c r="F49" i="13"/>
  <c r="B50" i="13"/>
  <c r="F50" i="13"/>
  <c r="B51" i="13"/>
  <c r="F51" i="13"/>
  <c r="B52" i="13"/>
  <c r="F52" i="13"/>
  <c r="B53" i="13"/>
  <c r="F53" i="13"/>
  <c r="B54" i="13"/>
  <c r="F54" i="13"/>
  <c r="B55" i="13"/>
  <c r="F55" i="13"/>
  <c r="B56" i="13"/>
  <c r="F56" i="13"/>
  <c r="B57" i="13"/>
  <c r="F57" i="13"/>
  <c r="B58" i="13"/>
  <c r="F58" i="13"/>
  <c r="B59" i="13"/>
  <c r="F59" i="13"/>
  <c r="B60" i="13"/>
  <c r="F60" i="13"/>
  <c r="B61" i="13"/>
  <c r="F61" i="13"/>
  <c r="B62" i="13"/>
  <c r="F62" i="13"/>
  <c r="B63" i="13"/>
  <c r="F63" i="13"/>
  <c r="B64" i="13"/>
  <c r="F64" i="13"/>
  <c r="B65" i="13"/>
  <c r="F65" i="13"/>
  <c r="B66" i="13"/>
  <c r="F66" i="13"/>
  <c r="B67" i="13"/>
  <c r="F67" i="13"/>
  <c r="B68" i="13"/>
  <c r="F68" i="13"/>
  <c r="B69" i="13"/>
  <c r="F69" i="13"/>
  <c r="B70" i="13"/>
  <c r="F70" i="13"/>
  <c r="B71" i="13"/>
  <c r="F71" i="13"/>
  <c r="B72" i="13"/>
  <c r="F72" i="13"/>
  <c r="B73" i="13"/>
  <c r="F73" i="13"/>
  <c r="B74" i="13"/>
  <c r="F74" i="13"/>
  <c r="B75" i="13"/>
  <c r="F75" i="13"/>
  <c r="B76" i="13"/>
  <c r="F76" i="13"/>
  <c r="B77" i="13"/>
  <c r="F77" i="13"/>
  <c r="B78" i="13"/>
  <c r="F78" i="13"/>
  <c r="B79" i="13"/>
  <c r="F79" i="13"/>
  <c r="B80" i="13"/>
  <c r="F80" i="13"/>
  <c r="B81" i="13"/>
  <c r="F81" i="13"/>
  <c r="F95" i="13"/>
  <c r="G42" i="5"/>
  <c r="E95" i="13"/>
  <c r="F42" i="5"/>
  <c r="D97" i="13"/>
  <c r="E43" i="5"/>
  <c r="E97" i="13"/>
  <c r="F43" i="5"/>
  <c r="F97" i="13"/>
  <c r="G43" i="5"/>
  <c r="D95" i="14"/>
  <c r="E45" i="5"/>
  <c r="B82" i="14"/>
  <c r="F82" i="14"/>
  <c r="B83" i="14"/>
  <c r="F83" i="14"/>
  <c r="B84" i="14"/>
  <c r="F84" i="14"/>
  <c r="B85" i="14"/>
  <c r="F85" i="14"/>
  <c r="B86" i="14"/>
  <c r="F86" i="14"/>
  <c r="B87" i="14"/>
  <c r="F87" i="14"/>
  <c r="B88" i="14"/>
  <c r="F88" i="14"/>
  <c r="B89" i="14"/>
  <c r="F89" i="14"/>
  <c r="B90" i="14"/>
  <c r="F90" i="14"/>
  <c r="B91" i="14"/>
  <c r="F91" i="14"/>
  <c r="B92" i="14"/>
  <c r="F92" i="14"/>
  <c r="B93" i="14"/>
  <c r="F93" i="14"/>
  <c r="B94" i="14"/>
  <c r="F94" i="14"/>
  <c r="B6" i="14"/>
  <c r="F6" i="14"/>
  <c r="B7" i="14"/>
  <c r="F7" i="14"/>
  <c r="B8" i="14"/>
  <c r="F8" i="14"/>
  <c r="B9" i="14"/>
  <c r="F9" i="14"/>
  <c r="B10" i="14"/>
  <c r="F10" i="14"/>
  <c r="B11" i="14"/>
  <c r="F11" i="14"/>
  <c r="B12" i="14"/>
  <c r="F12" i="14"/>
  <c r="B13" i="14"/>
  <c r="F13" i="14"/>
  <c r="B14" i="14"/>
  <c r="F14" i="14"/>
  <c r="B15" i="14"/>
  <c r="F15" i="14"/>
  <c r="B16" i="14"/>
  <c r="F16" i="14"/>
  <c r="B17" i="14"/>
  <c r="F17" i="14"/>
  <c r="B18" i="14"/>
  <c r="F18" i="14"/>
  <c r="B19" i="14"/>
  <c r="F19" i="14"/>
  <c r="B20" i="14"/>
  <c r="F20" i="14"/>
  <c r="B21" i="14"/>
  <c r="F21" i="14"/>
  <c r="B22" i="14"/>
  <c r="F22" i="14"/>
  <c r="B23" i="14"/>
  <c r="F23" i="14"/>
  <c r="B24" i="14"/>
  <c r="F24" i="14"/>
  <c r="B25" i="14"/>
  <c r="F25" i="14"/>
  <c r="B26" i="14"/>
  <c r="F26" i="14"/>
  <c r="B27" i="14"/>
  <c r="F27" i="14"/>
  <c r="B28" i="14"/>
  <c r="F28" i="14"/>
  <c r="B29" i="14"/>
  <c r="F29" i="14"/>
  <c r="B30" i="14"/>
  <c r="F30" i="14"/>
  <c r="B31" i="14"/>
  <c r="F31" i="14"/>
  <c r="B32" i="14"/>
  <c r="F32" i="14"/>
  <c r="B33" i="14"/>
  <c r="F33" i="14"/>
  <c r="B34" i="14"/>
  <c r="F34" i="14"/>
  <c r="B35" i="14"/>
  <c r="F35" i="14"/>
  <c r="B36" i="14"/>
  <c r="F36" i="14"/>
  <c r="B37" i="14"/>
  <c r="F37" i="14"/>
  <c r="B38" i="14"/>
  <c r="F38" i="14"/>
  <c r="B39" i="14"/>
  <c r="F39" i="14"/>
  <c r="B40" i="14"/>
  <c r="F40" i="14"/>
  <c r="B41" i="14"/>
  <c r="F41" i="14"/>
  <c r="B42" i="14"/>
  <c r="F42" i="14"/>
  <c r="B43" i="14"/>
  <c r="F43" i="14"/>
  <c r="B44" i="14"/>
  <c r="F44" i="14"/>
  <c r="B45" i="14"/>
  <c r="F45" i="14"/>
  <c r="B46" i="14"/>
  <c r="F46" i="14"/>
  <c r="B47" i="14"/>
  <c r="F47" i="14"/>
  <c r="B48" i="14"/>
  <c r="F48" i="14"/>
  <c r="B49" i="14"/>
  <c r="F49" i="14"/>
  <c r="B50" i="14"/>
  <c r="F50" i="14"/>
  <c r="B51" i="14"/>
  <c r="F51" i="14"/>
  <c r="B52" i="14"/>
  <c r="F52" i="14"/>
  <c r="B53" i="14"/>
  <c r="F53" i="14"/>
  <c r="B54" i="14"/>
  <c r="F54" i="14"/>
  <c r="B55" i="14"/>
  <c r="F55" i="14"/>
  <c r="B56" i="14"/>
  <c r="F56" i="14"/>
  <c r="B57" i="14"/>
  <c r="F57" i="14"/>
  <c r="B58" i="14"/>
  <c r="F58" i="14"/>
  <c r="B59" i="14"/>
  <c r="F59" i="14"/>
  <c r="B60" i="14"/>
  <c r="F60" i="14"/>
  <c r="B61" i="14"/>
  <c r="F61" i="14"/>
  <c r="B62" i="14"/>
  <c r="F62" i="14"/>
  <c r="B63" i="14"/>
  <c r="F63" i="14"/>
  <c r="B64" i="14"/>
  <c r="F64" i="14"/>
  <c r="B65" i="14"/>
  <c r="F65" i="14"/>
  <c r="B66" i="14"/>
  <c r="F66" i="14"/>
  <c r="B67" i="14"/>
  <c r="F67" i="14"/>
  <c r="B68" i="14"/>
  <c r="F68" i="14"/>
  <c r="B69" i="14"/>
  <c r="F69" i="14"/>
  <c r="B70" i="14"/>
  <c r="F70" i="14"/>
  <c r="B71" i="14"/>
  <c r="F71" i="14"/>
  <c r="B72" i="14"/>
  <c r="F72" i="14"/>
  <c r="B73" i="14"/>
  <c r="F73" i="14"/>
  <c r="B74" i="14"/>
  <c r="F74" i="14"/>
  <c r="B75" i="14"/>
  <c r="F75" i="14"/>
  <c r="B76" i="14"/>
  <c r="F76" i="14"/>
  <c r="B77" i="14"/>
  <c r="F77" i="14"/>
  <c r="B78" i="14"/>
  <c r="F78" i="14"/>
  <c r="B79" i="14"/>
  <c r="F79" i="14"/>
  <c r="B80" i="14"/>
  <c r="F80" i="14"/>
  <c r="B81" i="14"/>
  <c r="F81" i="14"/>
  <c r="F95" i="14"/>
  <c r="G45" i="5"/>
  <c r="E95" i="14"/>
  <c r="F45" i="5"/>
  <c r="D97" i="14"/>
  <c r="E46" i="5"/>
  <c r="E97" i="14"/>
  <c r="F46" i="5"/>
  <c r="F97" i="14"/>
  <c r="G46" i="5"/>
  <c r="E95" i="15"/>
  <c r="F48" i="5"/>
  <c r="B82" i="15"/>
  <c r="F82" i="15"/>
  <c r="B83" i="15"/>
  <c r="F83" i="15"/>
  <c r="B84" i="15"/>
  <c r="F84" i="15"/>
  <c r="B85" i="15"/>
  <c r="F85" i="15"/>
  <c r="B86" i="15"/>
  <c r="F86" i="15"/>
  <c r="B87" i="15"/>
  <c r="F87" i="15"/>
  <c r="B88" i="15"/>
  <c r="F88" i="15"/>
  <c r="B89" i="15"/>
  <c r="F89" i="15"/>
  <c r="B90" i="15"/>
  <c r="F90" i="15"/>
  <c r="B91" i="15"/>
  <c r="F91" i="15"/>
  <c r="B92" i="15"/>
  <c r="F92" i="15"/>
  <c r="B93" i="15"/>
  <c r="F93" i="15"/>
  <c r="B94" i="15"/>
  <c r="F94" i="15"/>
  <c r="B6" i="15"/>
  <c r="F6" i="15"/>
  <c r="B7" i="15"/>
  <c r="F7" i="15"/>
  <c r="B8" i="15"/>
  <c r="F8" i="15"/>
  <c r="B9" i="15"/>
  <c r="F9" i="15"/>
  <c r="B10" i="15"/>
  <c r="F10" i="15"/>
  <c r="B11" i="15"/>
  <c r="F11" i="15"/>
  <c r="B12" i="15"/>
  <c r="F12" i="15"/>
  <c r="B13" i="15"/>
  <c r="F13" i="15"/>
  <c r="B14" i="15"/>
  <c r="F14" i="15"/>
  <c r="B15" i="15"/>
  <c r="F15" i="15"/>
  <c r="B16" i="15"/>
  <c r="F16" i="15"/>
  <c r="B17" i="15"/>
  <c r="F17" i="15"/>
  <c r="B18" i="15"/>
  <c r="F18" i="15"/>
  <c r="B19" i="15"/>
  <c r="F19" i="15"/>
  <c r="B20" i="15"/>
  <c r="F20" i="15"/>
  <c r="B21" i="15"/>
  <c r="F21" i="15"/>
  <c r="B22" i="15"/>
  <c r="F22" i="15"/>
  <c r="B23" i="15"/>
  <c r="F23" i="15"/>
  <c r="B24" i="15"/>
  <c r="F24" i="15"/>
  <c r="B25" i="15"/>
  <c r="F25" i="15"/>
  <c r="B26" i="15"/>
  <c r="F26" i="15"/>
  <c r="B27" i="15"/>
  <c r="F27" i="15"/>
  <c r="B28" i="15"/>
  <c r="F28" i="15"/>
  <c r="B29" i="15"/>
  <c r="F29" i="15"/>
  <c r="B30" i="15"/>
  <c r="F30" i="15"/>
  <c r="B31" i="15"/>
  <c r="F31" i="15"/>
  <c r="B32" i="15"/>
  <c r="F32" i="15"/>
  <c r="B33" i="15"/>
  <c r="F33" i="15"/>
  <c r="B34" i="15"/>
  <c r="F34" i="15"/>
  <c r="B35" i="15"/>
  <c r="F35" i="15"/>
  <c r="B36" i="15"/>
  <c r="F36" i="15"/>
  <c r="B37" i="15"/>
  <c r="F37" i="15"/>
  <c r="B38" i="15"/>
  <c r="F38" i="15"/>
  <c r="B39" i="15"/>
  <c r="F39" i="15"/>
  <c r="B40" i="15"/>
  <c r="F40" i="15"/>
  <c r="B41" i="15"/>
  <c r="F41" i="15"/>
  <c r="B42" i="15"/>
  <c r="F42" i="15"/>
  <c r="B43" i="15"/>
  <c r="F43" i="15"/>
  <c r="B44" i="15"/>
  <c r="F44" i="15"/>
  <c r="B45" i="15"/>
  <c r="F45" i="15"/>
  <c r="B46" i="15"/>
  <c r="F46" i="15"/>
  <c r="B47" i="15"/>
  <c r="F47" i="15"/>
  <c r="B48" i="15"/>
  <c r="F48" i="15"/>
  <c r="B49" i="15"/>
  <c r="F49" i="15"/>
  <c r="B50" i="15"/>
  <c r="F50" i="15"/>
  <c r="B51" i="15"/>
  <c r="F51" i="15"/>
  <c r="B52" i="15"/>
  <c r="F52" i="15"/>
  <c r="B53" i="15"/>
  <c r="F53" i="15"/>
  <c r="B54" i="15"/>
  <c r="F54" i="15"/>
  <c r="B55" i="15"/>
  <c r="F55" i="15"/>
  <c r="B56" i="15"/>
  <c r="F56" i="15"/>
  <c r="B57" i="15"/>
  <c r="F57" i="15"/>
  <c r="B58" i="15"/>
  <c r="F58" i="15"/>
  <c r="B59" i="15"/>
  <c r="F59" i="15"/>
  <c r="B60" i="15"/>
  <c r="F60" i="15"/>
  <c r="B61" i="15"/>
  <c r="F61" i="15"/>
  <c r="B62" i="15"/>
  <c r="F62" i="15"/>
  <c r="B63" i="15"/>
  <c r="F63" i="15"/>
  <c r="B64" i="15"/>
  <c r="F64" i="15"/>
  <c r="B65" i="15"/>
  <c r="F65" i="15"/>
  <c r="B66" i="15"/>
  <c r="F66" i="15"/>
  <c r="B67" i="15"/>
  <c r="F67" i="15"/>
  <c r="B68" i="15"/>
  <c r="F68" i="15"/>
  <c r="B69" i="15"/>
  <c r="F69" i="15"/>
  <c r="B70" i="15"/>
  <c r="F70" i="15"/>
  <c r="B71" i="15"/>
  <c r="F71" i="15"/>
  <c r="B72" i="15"/>
  <c r="F72" i="15"/>
  <c r="B73" i="15"/>
  <c r="F73" i="15"/>
  <c r="B74" i="15"/>
  <c r="F74" i="15"/>
  <c r="B75" i="15"/>
  <c r="F75" i="15"/>
  <c r="B76" i="15"/>
  <c r="F76" i="15"/>
  <c r="B77" i="15"/>
  <c r="F77" i="15"/>
  <c r="B78" i="15"/>
  <c r="F78" i="15"/>
  <c r="B79" i="15"/>
  <c r="F79" i="15"/>
  <c r="B80" i="15"/>
  <c r="F80" i="15"/>
  <c r="B81" i="15"/>
  <c r="F81" i="15"/>
  <c r="F95" i="15"/>
  <c r="G48" i="5"/>
  <c r="D95" i="15"/>
  <c r="E48" i="5"/>
  <c r="D97" i="15"/>
  <c r="E49" i="5"/>
  <c r="E97" i="15"/>
  <c r="F49" i="5"/>
  <c r="F97" i="15"/>
  <c r="G49" i="5"/>
  <c r="E95" i="16"/>
  <c r="F53" i="5"/>
  <c r="B82" i="16"/>
  <c r="F82" i="16"/>
  <c r="B83" i="16"/>
  <c r="F83" i="16"/>
  <c r="B84" i="16"/>
  <c r="F84" i="16"/>
  <c r="B85" i="16"/>
  <c r="F85" i="16"/>
  <c r="B86" i="16"/>
  <c r="F86" i="16"/>
  <c r="B87" i="16"/>
  <c r="F87" i="16"/>
  <c r="B88" i="16"/>
  <c r="F88" i="16"/>
  <c r="B89" i="16"/>
  <c r="F89" i="16"/>
  <c r="B90" i="16"/>
  <c r="F90" i="16"/>
  <c r="B91" i="16"/>
  <c r="F91" i="16"/>
  <c r="B92" i="16"/>
  <c r="F92" i="16"/>
  <c r="B93" i="16"/>
  <c r="F93" i="16"/>
  <c r="B94" i="16"/>
  <c r="F94" i="16"/>
  <c r="B6" i="16"/>
  <c r="F6" i="16"/>
  <c r="B7" i="16"/>
  <c r="F7" i="16"/>
  <c r="B8" i="16"/>
  <c r="F8" i="16"/>
  <c r="B9" i="16"/>
  <c r="F9" i="16"/>
  <c r="B10" i="16"/>
  <c r="F10" i="16"/>
  <c r="B11" i="16"/>
  <c r="F11" i="16"/>
  <c r="B12" i="16"/>
  <c r="F12" i="16"/>
  <c r="B13" i="16"/>
  <c r="F13" i="16"/>
  <c r="B14" i="16"/>
  <c r="F14" i="16"/>
  <c r="B15" i="16"/>
  <c r="F15" i="16"/>
  <c r="B16" i="16"/>
  <c r="F16" i="16"/>
  <c r="B17" i="16"/>
  <c r="F17" i="16"/>
  <c r="B18" i="16"/>
  <c r="F18" i="16"/>
  <c r="B19" i="16"/>
  <c r="F19" i="16"/>
  <c r="B20" i="16"/>
  <c r="F20" i="16"/>
  <c r="B21" i="16"/>
  <c r="F21" i="16"/>
  <c r="B22" i="16"/>
  <c r="F22" i="16"/>
  <c r="B23" i="16"/>
  <c r="F23" i="16"/>
  <c r="B24" i="16"/>
  <c r="F24" i="16"/>
  <c r="B25" i="16"/>
  <c r="F25" i="16"/>
  <c r="B26" i="16"/>
  <c r="F26" i="16"/>
  <c r="B27" i="16"/>
  <c r="F27" i="16"/>
  <c r="B28" i="16"/>
  <c r="F28" i="16"/>
  <c r="B29" i="16"/>
  <c r="F29" i="16"/>
  <c r="B30" i="16"/>
  <c r="F30" i="16"/>
  <c r="B31" i="16"/>
  <c r="F31" i="16"/>
  <c r="B32" i="16"/>
  <c r="F32" i="16"/>
  <c r="B33" i="16"/>
  <c r="F33" i="16"/>
  <c r="B34" i="16"/>
  <c r="F34" i="16"/>
  <c r="B35" i="16"/>
  <c r="F35" i="16"/>
  <c r="B36" i="16"/>
  <c r="F36" i="16"/>
  <c r="B37" i="16"/>
  <c r="F37" i="16"/>
  <c r="B38" i="16"/>
  <c r="F38" i="16"/>
  <c r="B39" i="16"/>
  <c r="F39" i="16"/>
  <c r="B40" i="16"/>
  <c r="F40" i="16"/>
  <c r="B41" i="16"/>
  <c r="F41" i="16"/>
  <c r="B42" i="16"/>
  <c r="F42" i="16"/>
  <c r="B43" i="16"/>
  <c r="F43" i="16"/>
  <c r="B44" i="16"/>
  <c r="F44" i="16"/>
  <c r="B45" i="16"/>
  <c r="F45" i="16"/>
  <c r="B46" i="16"/>
  <c r="F46" i="16"/>
  <c r="B47" i="16"/>
  <c r="F47" i="16"/>
  <c r="B48" i="16"/>
  <c r="F48" i="16"/>
  <c r="B49" i="16"/>
  <c r="F49" i="16"/>
  <c r="B50" i="16"/>
  <c r="F50" i="16"/>
  <c r="B51" i="16"/>
  <c r="F51" i="16"/>
  <c r="B52" i="16"/>
  <c r="F52" i="16"/>
  <c r="B53" i="16"/>
  <c r="F53" i="16"/>
  <c r="B54" i="16"/>
  <c r="F54" i="16"/>
  <c r="B55" i="16"/>
  <c r="F55" i="16"/>
  <c r="B56" i="16"/>
  <c r="F56" i="16"/>
  <c r="B57" i="16"/>
  <c r="F57" i="16"/>
  <c r="B58" i="16"/>
  <c r="F58" i="16"/>
  <c r="B59" i="16"/>
  <c r="F59" i="16"/>
  <c r="B60" i="16"/>
  <c r="F60" i="16"/>
  <c r="B61" i="16"/>
  <c r="F61" i="16"/>
  <c r="B62" i="16"/>
  <c r="F62" i="16"/>
  <c r="B63" i="16"/>
  <c r="F63" i="16"/>
  <c r="B64" i="16"/>
  <c r="F64" i="16"/>
  <c r="B65" i="16"/>
  <c r="F65" i="16"/>
  <c r="B66" i="16"/>
  <c r="F66" i="16"/>
  <c r="B67" i="16"/>
  <c r="F67" i="16"/>
  <c r="B68" i="16"/>
  <c r="F68" i="16"/>
  <c r="B69" i="16"/>
  <c r="F69" i="16"/>
  <c r="B70" i="16"/>
  <c r="F70" i="16"/>
  <c r="B71" i="16"/>
  <c r="F71" i="16"/>
  <c r="B72" i="16"/>
  <c r="F72" i="16"/>
  <c r="B73" i="16"/>
  <c r="F73" i="16"/>
  <c r="B74" i="16"/>
  <c r="F74" i="16"/>
  <c r="B75" i="16"/>
  <c r="F75" i="16"/>
  <c r="B76" i="16"/>
  <c r="F76" i="16"/>
  <c r="B77" i="16"/>
  <c r="F77" i="16"/>
  <c r="B78" i="16"/>
  <c r="F78" i="16"/>
  <c r="B79" i="16"/>
  <c r="F79" i="16"/>
  <c r="B80" i="16"/>
  <c r="F80" i="16"/>
  <c r="B81" i="16"/>
  <c r="F81" i="16"/>
  <c r="F95" i="16"/>
  <c r="G53" i="5"/>
  <c r="D95" i="16"/>
  <c r="E53" i="5"/>
  <c r="D97" i="16"/>
  <c r="E54" i="5"/>
  <c r="E97" i="16"/>
  <c r="F54" i="5"/>
  <c r="F97" i="16"/>
  <c r="G54" i="5"/>
  <c r="D95" i="17"/>
  <c r="E56" i="5"/>
  <c r="B82" i="17"/>
  <c r="F82" i="17"/>
  <c r="B83" i="17"/>
  <c r="F83" i="17"/>
  <c r="B84" i="17"/>
  <c r="F84" i="17"/>
  <c r="B85" i="17"/>
  <c r="F85" i="17"/>
  <c r="B86" i="17"/>
  <c r="F86" i="17"/>
  <c r="B87" i="17"/>
  <c r="F87" i="17"/>
  <c r="B89" i="17"/>
  <c r="F89" i="17"/>
  <c r="B88" i="17"/>
  <c r="F88" i="17"/>
  <c r="B90" i="17"/>
  <c r="F90" i="17"/>
  <c r="B91" i="17"/>
  <c r="F91" i="17"/>
  <c r="B92" i="17"/>
  <c r="F92" i="17"/>
  <c r="B93" i="17"/>
  <c r="F93" i="17"/>
  <c r="B94" i="17"/>
  <c r="F94" i="17"/>
  <c r="B6" i="17"/>
  <c r="F6" i="17"/>
  <c r="B7" i="17"/>
  <c r="F7" i="17"/>
  <c r="B8" i="17"/>
  <c r="F8" i="17"/>
  <c r="B9" i="17"/>
  <c r="F9" i="17"/>
  <c r="B10" i="17"/>
  <c r="F10" i="17"/>
  <c r="B11" i="17"/>
  <c r="F11" i="17"/>
  <c r="B12" i="17"/>
  <c r="F12" i="17"/>
  <c r="B13" i="17"/>
  <c r="F13" i="17"/>
  <c r="B14" i="17"/>
  <c r="F14" i="17"/>
  <c r="B15" i="17"/>
  <c r="F15" i="17"/>
  <c r="B16" i="17"/>
  <c r="F16" i="17"/>
  <c r="B17" i="17"/>
  <c r="F17" i="17"/>
  <c r="B18" i="17"/>
  <c r="F18" i="17"/>
  <c r="B19" i="17"/>
  <c r="F19" i="17"/>
  <c r="B20" i="17"/>
  <c r="F20" i="17"/>
  <c r="B21" i="17"/>
  <c r="F21" i="17"/>
  <c r="B22" i="17"/>
  <c r="F22" i="17"/>
  <c r="B23" i="17"/>
  <c r="F23" i="17"/>
  <c r="B24" i="17"/>
  <c r="F24" i="17"/>
  <c r="B25" i="17"/>
  <c r="F25" i="17"/>
  <c r="B26" i="17"/>
  <c r="F26" i="17"/>
  <c r="B27" i="17"/>
  <c r="F27" i="17"/>
  <c r="B28" i="17"/>
  <c r="F28" i="17"/>
  <c r="B29" i="17"/>
  <c r="F29" i="17"/>
  <c r="B30" i="17"/>
  <c r="F30" i="17"/>
  <c r="B31" i="17"/>
  <c r="F31" i="17"/>
  <c r="B32" i="17"/>
  <c r="F32" i="17"/>
  <c r="B33" i="17"/>
  <c r="F33" i="17"/>
  <c r="B34" i="17"/>
  <c r="F34" i="17"/>
  <c r="B35" i="17"/>
  <c r="F35" i="17"/>
  <c r="B36" i="17"/>
  <c r="F36" i="17"/>
  <c r="B37" i="17"/>
  <c r="F37" i="17"/>
  <c r="B38" i="17"/>
  <c r="F38" i="17"/>
  <c r="B39" i="17"/>
  <c r="F39" i="17"/>
  <c r="B40" i="17"/>
  <c r="F40" i="17"/>
  <c r="B41" i="17"/>
  <c r="F41" i="17"/>
  <c r="B42" i="17"/>
  <c r="F42" i="17"/>
  <c r="B43" i="17"/>
  <c r="F43" i="17"/>
  <c r="B44" i="17"/>
  <c r="F44" i="17"/>
  <c r="B45" i="17"/>
  <c r="F45" i="17"/>
  <c r="B46" i="17"/>
  <c r="F46" i="17"/>
  <c r="B47" i="17"/>
  <c r="F47" i="17"/>
  <c r="B48" i="17"/>
  <c r="F48" i="17"/>
  <c r="B49" i="17"/>
  <c r="F49" i="17"/>
  <c r="B50" i="17"/>
  <c r="F50" i="17"/>
  <c r="B51" i="17"/>
  <c r="F51" i="17"/>
  <c r="B52" i="17"/>
  <c r="F52" i="17"/>
  <c r="B53" i="17"/>
  <c r="F53" i="17"/>
  <c r="B54" i="17"/>
  <c r="F54" i="17"/>
  <c r="B55" i="17"/>
  <c r="F55" i="17"/>
  <c r="B56" i="17"/>
  <c r="F56" i="17"/>
  <c r="B57" i="17"/>
  <c r="F57" i="17"/>
  <c r="B58" i="17"/>
  <c r="F58" i="17"/>
  <c r="B59" i="17"/>
  <c r="F59" i="17"/>
  <c r="B60" i="17"/>
  <c r="F60" i="17"/>
  <c r="B61" i="17"/>
  <c r="F61" i="17"/>
  <c r="B62" i="17"/>
  <c r="F62" i="17"/>
  <c r="B63" i="17"/>
  <c r="F63" i="17"/>
  <c r="B64" i="17"/>
  <c r="F64" i="17"/>
  <c r="B65" i="17"/>
  <c r="F65" i="17"/>
  <c r="B66" i="17"/>
  <c r="F66" i="17"/>
  <c r="B67" i="17"/>
  <c r="F67" i="17"/>
  <c r="B68" i="17"/>
  <c r="F68" i="17"/>
  <c r="B69" i="17"/>
  <c r="F69" i="17"/>
  <c r="B70" i="17"/>
  <c r="F70" i="17"/>
  <c r="B71" i="17"/>
  <c r="F71" i="17"/>
  <c r="B72" i="17"/>
  <c r="F72" i="17"/>
  <c r="B73" i="17"/>
  <c r="F73" i="17"/>
  <c r="B74" i="17"/>
  <c r="F74" i="17"/>
  <c r="B75" i="17"/>
  <c r="F75" i="17"/>
  <c r="B76" i="17"/>
  <c r="F76" i="17"/>
  <c r="B77" i="17"/>
  <c r="F77" i="17"/>
  <c r="B78" i="17"/>
  <c r="F78" i="17"/>
  <c r="B79" i="17"/>
  <c r="F79" i="17"/>
  <c r="B80" i="17"/>
  <c r="F80" i="17"/>
  <c r="B81" i="17"/>
  <c r="F81" i="17"/>
  <c r="F95" i="17"/>
  <c r="G56" i="5"/>
  <c r="E95" i="17"/>
  <c r="F56" i="5"/>
  <c r="D97" i="17"/>
  <c r="E57" i="5"/>
  <c r="E97" i="17"/>
  <c r="F57" i="5"/>
  <c r="F97" i="17"/>
  <c r="G57" i="5"/>
  <c r="E95" i="18"/>
  <c r="F59" i="5"/>
  <c r="B82" i="18"/>
  <c r="F82" i="18"/>
  <c r="B83" i="18"/>
  <c r="F83" i="18"/>
  <c r="B84" i="18"/>
  <c r="F84" i="18"/>
  <c r="B85" i="18"/>
  <c r="F85" i="18"/>
  <c r="B86" i="18"/>
  <c r="F86" i="18"/>
  <c r="B87" i="18"/>
  <c r="F87" i="18"/>
  <c r="B88" i="18"/>
  <c r="F88" i="18"/>
  <c r="B89" i="18"/>
  <c r="F89" i="18"/>
  <c r="B90" i="18"/>
  <c r="F90" i="18"/>
  <c r="B91" i="18"/>
  <c r="F91" i="18"/>
  <c r="B92" i="18"/>
  <c r="F92" i="18"/>
  <c r="B93" i="18"/>
  <c r="F93" i="18"/>
  <c r="B94" i="18"/>
  <c r="F94" i="18"/>
  <c r="B6" i="18"/>
  <c r="F6" i="18"/>
  <c r="B7" i="18"/>
  <c r="F7" i="18"/>
  <c r="B8" i="18"/>
  <c r="F8" i="18"/>
  <c r="B9" i="18"/>
  <c r="F9" i="18"/>
  <c r="B10" i="18"/>
  <c r="F10" i="18"/>
  <c r="B11" i="18"/>
  <c r="F11" i="18"/>
  <c r="B12" i="18"/>
  <c r="F12" i="18"/>
  <c r="B13" i="18"/>
  <c r="F13" i="18"/>
  <c r="B14" i="18"/>
  <c r="F14" i="18"/>
  <c r="B15" i="18"/>
  <c r="F15" i="18"/>
  <c r="B16" i="18"/>
  <c r="F16" i="18"/>
  <c r="B17" i="18"/>
  <c r="F17" i="18"/>
  <c r="B18" i="18"/>
  <c r="F18" i="18"/>
  <c r="B19" i="18"/>
  <c r="F19" i="18"/>
  <c r="B20" i="18"/>
  <c r="F20" i="18"/>
  <c r="B21" i="18"/>
  <c r="F21" i="18"/>
  <c r="B22" i="18"/>
  <c r="F22" i="18"/>
  <c r="B23" i="18"/>
  <c r="F23" i="18"/>
  <c r="B24" i="18"/>
  <c r="F24" i="18"/>
  <c r="B25" i="18"/>
  <c r="F25" i="18"/>
  <c r="B26" i="18"/>
  <c r="F26" i="18"/>
  <c r="B27" i="18"/>
  <c r="F27" i="18"/>
  <c r="B28" i="18"/>
  <c r="F28" i="18"/>
  <c r="B29" i="18"/>
  <c r="F29" i="18"/>
  <c r="B30" i="18"/>
  <c r="F30" i="18"/>
  <c r="B31" i="18"/>
  <c r="F31" i="18"/>
  <c r="B32" i="18"/>
  <c r="F32" i="18"/>
  <c r="B33" i="18"/>
  <c r="F33" i="18"/>
  <c r="B34" i="18"/>
  <c r="F34" i="18"/>
  <c r="B35" i="18"/>
  <c r="F35" i="18"/>
  <c r="B36" i="18"/>
  <c r="F36" i="18"/>
  <c r="B37" i="18"/>
  <c r="F37" i="18"/>
  <c r="B38" i="18"/>
  <c r="F38" i="18"/>
  <c r="B39" i="18"/>
  <c r="F39" i="18"/>
  <c r="B40" i="18"/>
  <c r="F40" i="18"/>
  <c r="B41" i="18"/>
  <c r="F41" i="18"/>
  <c r="B42" i="18"/>
  <c r="F42" i="18"/>
  <c r="B43" i="18"/>
  <c r="F43" i="18"/>
  <c r="B44" i="18"/>
  <c r="F44" i="18"/>
  <c r="B45" i="18"/>
  <c r="F45" i="18"/>
  <c r="B46" i="18"/>
  <c r="F46" i="18"/>
  <c r="B47" i="18"/>
  <c r="F47" i="18"/>
  <c r="B48" i="18"/>
  <c r="F48" i="18"/>
  <c r="B49" i="18"/>
  <c r="F49" i="18"/>
  <c r="B50" i="18"/>
  <c r="F50" i="18"/>
  <c r="B51" i="18"/>
  <c r="F51" i="18"/>
  <c r="B52" i="18"/>
  <c r="F52" i="18"/>
  <c r="B53" i="18"/>
  <c r="F53" i="18"/>
  <c r="B54" i="18"/>
  <c r="F54" i="18"/>
  <c r="B55" i="18"/>
  <c r="F55" i="18"/>
  <c r="B56" i="18"/>
  <c r="F56" i="18"/>
  <c r="B57" i="18"/>
  <c r="F57" i="18"/>
  <c r="B58" i="18"/>
  <c r="F58" i="18"/>
  <c r="B59" i="18"/>
  <c r="F59" i="18"/>
  <c r="B60" i="18"/>
  <c r="F60" i="18"/>
  <c r="B61" i="18"/>
  <c r="F61" i="18"/>
  <c r="B62" i="18"/>
  <c r="F62" i="18"/>
  <c r="B63" i="18"/>
  <c r="F63" i="18"/>
  <c r="B64" i="18"/>
  <c r="F64" i="18"/>
  <c r="B65" i="18"/>
  <c r="F65" i="18"/>
  <c r="B66" i="18"/>
  <c r="F66" i="18"/>
  <c r="B67" i="18"/>
  <c r="F67" i="18"/>
  <c r="B68" i="18"/>
  <c r="F68" i="18"/>
  <c r="B69" i="18"/>
  <c r="F69" i="18"/>
  <c r="B70" i="18"/>
  <c r="F70" i="18"/>
  <c r="B71" i="18"/>
  <c r="F71" i="18"/>
  <c r="B72" i="18"/>
  <c r="F72" i="18"/>
  <c r="B73" i="18"/>
  <c r="F73" i="18"/>
  <c r="B74" i="18"/>
  <c r="F74" i="18"/>
  <c r="B75" i="18"/>
  <c r="F75" i="18"/>
  <c r="B76" i="18"/>
  <c r="F76" i="18"/>
  <c r="B77" i="18"/>
  <c r="F77" i="18"/>
  <c r="B78" i="18"/>
  <c r="F78" i="18"/>
  <c r="B79" i="18"/>
  <c r="F79" i="18"/>
  <c r="B80" i="18"/>
  <c r="F80" i="18"/>
  <c r="B81" i="18"/>
  <c r="F81" i="18"/>
  <c r="F95" i="18"/>
  <c r="G59" i="5"/>
  <c r="D95" i="18"/>
  <c r="E59" i="5"/>
  <c r="D97" i="18"/>
  <c r="E60" i="5"/>
  <c r="E97" i="18"/>
  <c r="F60" i="5"/>
  <c r="F97" i="18"/>
  <c r="G60" i="5"/>
  <c r="E95" i="20"/>
  <c r="F62" i="5"/>
  <c r="B82" i="20"/>
  <c r="F82" i="20"/>
  <c r="B83" i="20"/>
  <c r="F83" i="20"/>
  <c r="B84" i="20"/>
  <c r="F84" i="20"/>
  <c r="B85" i="20"/>
  <c r="F85" i="20"/>
  <c r="B86" i="20"/>
  <c r="F86" i="20"/>
  <c r="B87" i="20"/>
  <c r="F87" i="20"/>
  <c r="B88" i="20"/>
  <c r="F88" i="20"/>
  <c r="B89" i="20"/>
  <c r="F89" i="20"/>
  <c r="B90" i="20"/>
  <c r="F90" i="20"/>
  <c r="B91" i="20"/>
  <c r="F91" i="20"/>
  <c r="B92" i="20"/>
  <c r="F92" i="20"/>
  <c r="B93" i="20"/>
  <c r="F93" i="20"/>
  <c r="B94" i="20"/>
  <c r="F94" i="20"/>
  <c r="B6" i="20"/>
  <c r="F6" i="20"/>
  <c r="B7" i="20"/>
  <c r="F7" i="20"/>
  <c r="B8" i="20"/>
  <c r="F8" i="20"/>
  <c r="B9" i="20"/>
  <c r="F9" i="20"/>
  <c r="B10" i="20"/>
  <c r="F10" i="20"/>
  <c r="B11" i="20"/>
  <c r="F11" i="20"/>
  <c r="B12" i="20"/>
  <c r="F12" i="20"/>
  <c r="B13" i="20"/>
  <c r="F13" i="20"/>
  <c r="B14" i="20"/>
  <c r="F14" i="20"/>
  <c r="B15" i="20"/>
  <c r="F15" i="20"/>
  <c r="B16" i="20"/>
  <c r="F16" i="20"/>
  <c r="B17" i="20"/>
  <c r="F17" i="20"/>
  <c r="B18" i="20"/>
  <c r="F18" i="20"/>
  <c r="B19" i="20"/>
  <c r="F19" i="20"/>
  <c r="B20" i="20"/>
  <c r="F20" i="20"/>
  <c r="B21" i="20"/>
  <c r="F21" i="20"/>
  <c r="B22" i="20"/>
  <c r="F22" i="20"/>
  <c r="B23" i="20"/>
  <c r="F23" i="20"/>
  <c r="B24" i="20"/>
  <c r="F24" i="20"/>
  <c r="B25" i="20"/>
  <c r="F25" i="20"/>
  <c r="B26" i="20"/>
  <c r="F26" i="20"/>
  <c r="B27" i="20"/>
  <c r="F27" i="20"/>
  <c r="B28" i="20"/>
  <c r="F28" i="20"/>
  <c r="B29" i="20"/>
  <c r="F29" i="20"/>
  <c r="B30" i="20"/>
  <c r="F30" i="20"/>
  <c r="B31" i="20"/>
  <c r="F31" i="20"/>
  <c r="B32" i="20"/>
  <c r="F32" i="20"/>
  <c r="B33" i="20"/>
  <c r="F33" i="20"/>
  <c r="B34" i="20"/>
  <c r="F34" i="20"/>
  <c r="B35" i="20"/>
  <c r="F35" i="20"/>
  <c r="B36" i="20"/>
  <c r="F36" i="20"/>
  <c r="B37" i="20"/>
  <c r="F37" i="20"/>
  <c r="B38" i="20"/>
  <c r="F38" i="20"/>
  <c r="B39" i="20"/>
  <c r="F39" i="20"/>
  <c r="B40" i="20"/>
  <c r="F40" i="20"/>
  <c r="B41" i="20"/>
  <c r="F41" i="20"/>
  <c r="B42" i="20"/>
  <c r="F42" i="20"/>
  <c r="B43" i="20"/>
  <c r="F43" i="20"/>
  <c r="B44" i="20"/>
  <c r="F44" i="20"/>
  <c r="B45" i="20"/>
  <c r="F45" i="20"/>
  <c r="B46" i="20"/>
  <c r="F46" i="20"/>
  <c r="B47" i="20"/>
  <c r="F47" i="20"/>
  <c r="B48" i="20"/>
  <c r="F48" i="20"/>
  <c r="B49" i="20"/>
  <c r="F49" i="20"/>
  <c r="B50" i="20"/>
  <c r="F50" i="20"/>
  <c r="B51" i="20"/>
  <c r="F51" i="20"/>
  <c r="B52" i="20"/>
  <c r="F52" i="20"/>
  <c r="B53" i="20"/>
  <c r="F53" i="20"/>
  <c r="B54" i="20"/>
  <c r="F54" i="20"/>
  <c r="B55" i="20"/>
  <c r="F55" i="20"/>
  <c r="B56" i="20"/>
  <c r="F56" i="20"/>
  <c r="B57" i="20"/>
  <c r="F57" i="20"/>
  <c r="B58" i="20"/>
  <c r="F58" i="20"/>
  <c r="B59" i="20"/>
  <c r="F59" i="20"/>
  <c r="B60" i="20"/>
  <c r="F60" i="20"/>
  <c r="B61" i="20"/>
  <c r="F61" i="20"/>
  <c r="B62" i="20"/>
  <c r="F62" i="20"/>
  <c r="B63" i="20"/>
  <c r="F63" i="20"/>
  <c r="B64" i="20"/>
  <c r="F64" i="20"/>
  <c r="B65" i="20"/>
  <c r="F65" i="20"/>
  <c r="B66" i="20"/>
  <c r="F66" i="20"/>
  <c r="B67" i="20"/>
  <c r="F67" i="20"/>
  <c r="B68" i="20"/>
  <c r="F68" i="20"/>
  <c r="B69" i="20"/>
  <c r="F69" i="20"/>
  <c r="B70" i="20"/>
  <c r="F70" i="20"/>
  <c r="B71" i="20"/>
  <c r="F71" i="20"/>
  <c r="B72" i="20"/>
  <c r="F72" i="20"/>
  <c r="B73" i="20"/>
  <c r="F73" i="20"/>
  <c r="B74" i="20"/>
  <c r="F74" i="20"/>
  <c r="B75" i="20"/>
  <c r="F75" i="20"/>
  <c r="B76" i="20"/>
  <c r="F76" i="20"/>
  <c r="B77" i="20"/>
  <c r="F77" i="20"/>
  <c r="B78" i="20"/>
  <c r="F78" i="20"/>
  <c r="B79" i="20"/>
  <c r="F79" i="20"/>
  <c r="B80" i="20"/>
  <c r="F80" i="20"/>
  <c r="B81" i="20"/>
  <c r="F81" i="20"/>
  <c r="F95" i="20"/>
  <c r="G62" i="5"/>
  <c r="D95" i="20"/>
  <c r="E62" i="5"/>
  <c r="D97" i="20"/>
  <c r="E63" i="5"/>
  <c r="E97" i="20"/>
  <c r="F63" i="5"/>
  <c r="F97" i="20"/>
  <c r="G63" i="5"/>
  <c r="E95" i="21"/>
  <c r="F65" i="5"/>
  <c r="B82" i="21"/>
  <c r="F82" i="21"/>
  <c r="B83" i="21"/>
  <c r="F83" i="21"/>
  <c r="B84" i="21"/>
  <c r="F84" i="21"/>
  <c r="B85" i="21"/>
  <c r="F85" i="21"/>
  <c r="B86" i="21"/>
  <c r="F86" i="21"/>
  <c r="B87" i="21"/>
  <c r="F87" i="21"/>
  <c r="B88" i="21"/>
  <c r="F88" i="21"/>
  <c r="B89" i="21"/>
  <c r="F89" i="21"/>
  <c r="B90" i="21"/>
  <c r="F90" i="21"/>
  <c r="B91" i="21"/>
  <c r="F91" i="21"/>
  <c r="B92" i="21"/>
  <c r="F92" i="21"/>
  <c r="B93" i="21"/>
  <c r="F93" i="21"/>
  <c r="B94" i="21"/>
  <c r="F94" i="21"/>
  <c r="B6" i="21"/>
  <c r="F6" i="21"/>
  <c r="B7" i="21"/>
  <c r="F7" i="21"/>
  <c r="B8" i="21"/>
  <c r="F8" i="21"/>
  <c r="B9" i="21"/>
  <c r="F9" i="21"/>
  <c r="B10" i="21"/>
  <c r="F10" i="21"/>
  <c r="B11" i="21"/>
  <c r="F11" i="21"/>
  <c r="B12" i="21"/>
  <c r="F12" i="21"/>
  <c r="B13" i="21"/>
  <c r="F13" i="21"/>
  <c r="B14" i="21"/>
  <c r="F14" i="21"/>
  <c r="B15" i="21"/>
  <c r="F15" i="21"/>
  <c r="B16" i="21"/>
  <c r="F16" i="21"/>
  <c r="B17" i="21"/>
  <c r="F17" i="21"/>
  <c r="B18" i="21"/>
  <c r="F18" i="21"/>
  <c r="B19" i="21"/>
  <c r="F19" i="21"/>
  <c r="B20" i="21"/>
  <c r="F20" i="21"/>
  <c r="B21" i="21"/>
  <c r="F21" i="21"/>
  <c r="B22" i="21"/>
  <c r="F22" i="21"/>
  <c r="B23" i="21"/>
  <c r="F23" i="21"/>
  <c r="B24" i="21"/>
  <c r="F24" i="21"/>
  <c r="B25" i="21"/>
  <c r="F25" i="21"/>
  <c r="B26" i="21"/>
  <c r="F26" i="21"/>
  <c r="B27" i="21"/>
  <c r="F27" i="21"/>
  <c r="B28" i="21"/>
  <c r="F28" i="21"/>
  <c r="B29" i="21"/>
  <c r="F29" i="21"/>
  <c r="B30" i="21"/>
  <c r="F30" i="21"/>
  <c r="B31" i="21"/>
  <c r="F31" i="21"/>
  <c r="B32" i="21"/>
  <c r="F32" i="21"/>
  <c r="B33" i="21"/>
  <c r="F33" i="21"/>
  <c r="B34" i="21"/>
  <c r="F34" i="21"/>
  <c r="B35" i="21"/>
  <c r="F35" i="21"/>
  <c r="B36" i="21"/>
  <c r="F36" i="21"/>
  <c r="B37" i="21"/>
  <c r="F37" i="21"/>
  <c r="B38" i="21"/>
  <c r="F38" i="21"/>
  <c r="B39" i="21"/>
  <c r="F39" i="21"/>
  <c r="B40" i="21"/>
  <c r="F40" i="21"/>
  <c r="B41" i="21"/>
  <c r="F41" i="21"/>
  <c r="B42" i="21"/>
  <c r="F42" i="21"/>
  <c r="B43" i="21"/>
  <c r="F43" i="21"/>
  <c r="B44" i="21"/>
  <c r="F44" i="21"/>
  <c r="B45" i="21"/>
  <c r="F45" i="21"/>
  <c r="B46" i="21"/>
  <c r="F46" i="21"/>
  <c r="B47" i="21"/>
  <c r="F47" i="21"/>
  <c r="B48" i="21"/>
  <c r="F48" i="21"/>
  <c r="B49" i="21"/>
  <c r="F49" i="21"/>
  <c r="B50" i="21"/>
  <c r="F50" i="21"/>
  <c r="B51" i="21"/>
  <c r="F51" i="21"/>
  <c r="B52" i="21"/>
  <c r="F52" i="21"/>
  <c r="B53" i="21"/>
  <c r="F53" i="21"/>
  <c r="B54" i="21"/>
  <c r="F54" i="21"/>
  <c r="B55" i="21"/>
  <c r="F55" i="21"/>
  <c r="B56" i="21"/>
  <c r="F56" i="21"/>
  <c r="B57" i="21"/>
  <c r="F57" i="21"/>
  <c r="B58" i="21"/>
  <c r="F58" i="21"/>
  <c r="B59" i="21"/>
  <c r="F59" i="21"/>
  <c r="B60" i="21"/>
  <c r="F60" i="21"/>
  <c r="B61" i="21"/>
  <c r="F61" i="21"/>
  <c r="B62" i="21"/>
  <c r="F62" i="21"/>
  <c r="B63" i="21"/>
  <c r="F63" i="21"/>
  <c r="B64" i="21"/>
  <c r="F64" i="21"/>
  <c r="B65" i="21"/>
  <c r="F65" i="21"/>
  <c r="B66" i="21"/>
  <c r="F66" i="21"/>
  <c r="B67" i="21"/>
  <c r="F67" i="21"/>
  <c r="B68" i="21"/>
  <c r="F68" i="21"/>
  <c r="B69" i="21"/>
  <c r="F69" i="21"/>
  <c r="B70" i="21"/>
  <c r="F70" i="21"/>
  <c r="B71" i="21"/>
  <c r="F71" i="21"/>
  <c r="B72" i="21"/>
  <c r="F72" i="21"/>
  <c r="B73" i="21"/>
  <c r="F73" i="21"/>
  <c r="B74" i="21"/>
  <c r="F74" i="21"/>
  <c r="B75" i="21"/>
  <c r="F75" i="21"/>
  <c r="B76" i="21"/>
  <c r="F76" i="21"/>
  <c r="B77" i="21"/>
  <c r="F77" i="21"/>
  <c r="B78" i="21"/>
  <c r="F78" i="21"/>
  <c r="B79" i="21"/>
  <c r="F79" i="21"/>
  <c r="B80" i="21"/>
  <c r="F80" i="21"/>
  <c r="B81" i="21"/>
  <c r="F81" i="21"/>
  <c r="F95" i="21"/>
  <c r="G65" i="5"/>
  <c r="D95" i="21"/>
  <c r="E65" i="5"/>
  <c r="D97" i="21"/>
  <c r="E66" i="5"/>
  <c r="E97" i="21"/>
  <c r="F66" i="5"/>
  <c r="F97" i="21"/>
  <c r="G66" i="5"/>
  <c r="E95" i="22"/>
  <c r="F68" i="5"/>
  <c r="B82" i="22"/>
  <c r="F82" i="22"/>
  <c r="B83" i="22"/>
  <c r="F83" i="22"/>
  <c r="B84" i="22"/>
  <c r="F84" i="22"/>
  <c r="B85" i="22"/>
  <c r="F85" i="22"/>
  <c r="B86" i="22"/>
  <c r="F86" i="22"/>
  <c r="B87" i="22"/>
  <c r="F87" i="22"/>
  <c r="B88" i="22"/>
  <c r="F88" i="22"/>
  <c r="B89" i="22"/>
  <c r="F89" i="22"/>
  <c r="B90" i="22"/>
  <c r="F90" i="22"/>
  <c r="B91" i="22"/>
  <c r="F91" i="22"/>
  <c r="B92" i="22"/>
  <c r="F92" i="22"/>
  <c r="B93" i="22"/>
  <c r="F93" i="22"/>
  <c r="B94" i="22"/>
  <c r="F94" i="22"/>
  <c r="B6" i="22"/>
  <c r="F6" i="22"/>
  <c r="B7" i="22"/>
  <c r="F7" i="22"/>
  <c r="B8" i="22"/>
  <c r="F8" i="22"/>
  <c r="B9" i="22"/>
  <c r="F9" i="22"/>
  <c r="B10" i="22"/>
  <c r="F10" i="22"/>
  <c r="B11" i="22"/>
  <c r="F11" i="22"/>
  <c r="B12" i="22"/>
  <c r="F12" i="22"/>
  <c r="B13" i="22"/>
  <c r="F13" i="22"/>
  <c r="B14" i="22"/>
  <c r="F14" i="22"/>
  <c r="B15" i="22"/>
  <c r="F15" i="22"/>
  <c r="B16" i="22"/>
  <c r="F16" i="22"/>
  <c r="B17" i="22"/>
  <c r="F17" i="22"/>
  <c r="B18" i="22"/>
  <c r="F18" i="22"/>
  <c r="B19" i="22"/>
  <c r="F19" i="22"/>
  <c r="B20" i="22"/>
  <c r="F20" i="22"/>
  <c r="B21" i="22"/>
  <c r="F21" i="22"/>
  <c r="B22" i="22"/>
  <c r="F22" i="22"/>
  <c r="B23" i="22"/>
  <c r="F23" i="22"/>
  <c r="B24" i="22"/>
  <c r="F24" i="22"/>
  <c r="B25" i="22"/>
  <c r="F25" i="22"/>
  <c r="B26" i="22"/>
  <c r="F26" i="22"/>
  <c r="B27" i="22"/>
  <c r="F27" i="22"/>
  <c r="B28" i="22"/>
  <c r="F28" i="22"/>
  <c r="B29" i="22"/>
  <c r="F29" i="22"/>
  <c r="B30" i="22"/>
  <c r="F30" i="22"/>
  <c r="B31" i="22"/>
  <c r="F31" i="22"/>
  <c r="B32" i="22"/>
  <c r="F32" i="22"/>
  <c r="B33" i="22"/>
  <c r="F33" i="22"/>
  <c r="B34" i="22"/>
  <c r="F34" i="22"/>
  <c r="B35" i="22"/>
  <c r="F35" i="22"/>
  <c r="B36" i="22"/>
  <c r="F36" i="22"/>
  <c r="B37" i="22"/>
  <c r="F37" i="22"/>
  <c r="B38" i="22"/>
  <c r="F38" i="22"/>
  <c r="B39" i="22"/>
  <c r="F39" i="22"/>
  <c r="B40" i="22"/>
  <c r="F40" i="22"/>
  <c r="B41" i="22"/>
  <c r="F41" i="22"/>
  <c r="B42" i="22"/>
  <c r="F42" i="22"/>
  <c r="B43" i="22"/>
  <c r="F43" i="22"/>
  <c r="B44" i="22"/>
  <c r="F44" i="22"/>
  <c r="B45" i="22"/>
  <c r="F45" i="22"/>
  <c r="B46" i="22"/>
  <c r="F46" i="22"/>
  <c r="B47" i="22"/>
  <c r="F47" i="22"/>
  <c r="B48" i="22"/>
  <c r="F48" i="22"/>
  <c r="B49" i="22"/>
  <c r="F49" i="22"/>
  <c r="B50" i="22"/>
  <c r="F50" i="22"/>
  <c r="B51" i="22"/>
  <c r="F51" i="22"/>
  <c r="B52" i="22"/>
  <c r="F52" i="22"/>
  <c r="B53" i="22"/>
  <c r="F53" i="22"/>
  <c r="B54" i="22"/>
  <c r="F54" i="22"/>
  <c r="B55" i="22"/>
  <c r="F55" i="22"/>
  <c r="B56" i="22"/>
  <c r="F56" i="22"/>
  <c r="B57" i="22"/>
  <c r="F57" i="22"/>
  <c r="B58" i="22"/>
  <c r="F58" i="22"/>
  <c r="B59" i="22"/>
  <c r="F59" i="22"/>
  <c r="B60" i="22"/>
  <c r="F60" i="22"/>
  <c r="B61" i="22"/>
  <c r="F61" i="22"/>
  <c r="B62" i="22"/>
  <c r="F62" i="22"/>
  <c r="B63" i="22"/>
  <c r="F63" i="22"/>
  <c r="B64" i="22"/>
  <c r="F64" i="22"/>
  <c r="B65" i="22"/>
  <c r="F65" i="22"/>
  <c r="B66" i="22"/>
  <c r="F66" i="22"/>
  <c r="B67" i="22"/>
  <c r="F67" i="22"/>
  <c r="B68" i="22"/>
  <c r="F68" i="22"/>
  <c r="B69" i="22"/>
  <c r="F69" i="22"/>
  <c r="B70" i="22"/>
  <c r="F70" i="22"/>
  <c r="B71" i="22"/>
  <c r="F71" i="22"/>
  <c r="B72" i="22"/>
  <c r="F72" i="22"/>
  <c r="B73" i="22"/>
  <c r="F73" i="22"/>
  <c r="B74" i="22"/>
  <c r="F74" i="22"/>
  <c r="B75" i="22"/>
  <c r="F75" i="22"/>
  <c r="B76" i="22"/>
  <c r="F76" i="22"/>
  <c r="B77" i="22"/>
  <c r="F77" i="22"/>
  <c r="B78" i="22"/>
  <c r="F78" i="22"/>
  <c r="B79" i="22"/>
  <c r="F79" i="22"/>
  <c r="B80" i="22"/>
  <c r="F80" i="22"/>
  <c r="B81" i="22"/>
  <c r="F81" i="22"/>
  <c r="F95" i="22"/>
  <c r="G68" i="5"/>
  <c r="D95" i="22"/>
  <c r="E68" i="5"/>
  <c r="D97" i="22"/>
  <c r="E69" i="5"/>
  <c r="E97" i="22"/>
  <c r="F69" i="5"/>
  <c r="F97" i="22"/>
  <c r="G69" i="5"/>
  <c r="E95" i="23"/>
  <c r="F71" i="5"/>
  <c r="B82" i="23"/>
  <c r="F82" i="23"/>
  <c r="B83" i="23"/>
  <c r="F83" i="23"/>
  <c r="B84" i="23"/>
  <c r="F84" i="23"/>
  <c r="B85" i="23"/>
  <c r="F85" i="23"/>
  <c r="B86" i="23"/>
  <c r="F86" i="23"/>
  <c r="B87" i="23"/>
  <c r="F87" i="23"/>
  <c r="B88" i="23"/>
  <c r="F88" i="23"/>
  <c r="B89" i="23"/>
  <c r="F89" i="23"/>
  <c r="B90" i="23"/>
  <c r="F90" i="23"/>
  <c r="B91" i="23"/>
  <c r="F91" i="23"/>
  <c r="B92" i="23"/>
  <c r="F92" i="23"/>
  <c r="B93" i="23"/>
  <c r="F93" i="23"/>
  <c r="B94" i="23"/>
  <c r="F94" i="23"/>
  <c r="B6" i="23"/>
  <c r="F6" i="23"/>
  <c r="B7" i="23"/>
  <c r="F7" i="23"/>
  <c r="B8" i="23"/>
  <c r="F8" i="23"/>
  <c r="B9" i="23"/>
  <c r="F9" i="23"/>
  <c r="B10" i="23"/>
  <c r="F10" i="23"/>
  <c r="B11" i="23"/>
  <c r="F11" i="23"/>
  <c r="B12" i="23"/>
  <c r="F12" i="23"/>
  <c r="B13" i="23"/>
  <c r="F13" i="23"/>
  <c r="B14" i="23"/>
  <c r="F14" i="23"/>
  <c r="B15" i="23"/>
  <c r="F15" i="23"/>
  <c r="B16" i="23"/>
  <c r="F16" i="23"/>
  <c r="B17" i="23"/>
  <c r="F17" i="23"/>
  <c r="B18" i="23"/>
  <c r="F18" i="23"/>
  <c r="B19" i="23"/>
  <c r="F19" i="23"/>
  <c r="B20" i="23"/>
  <c r="F20" i="23"/>
  <c r="B21" i="23"/>
  <c r="F21" i="23"/>
  <c r="B22" i="23"/>
  <c r="F22" i="23"/>
  <c r="B23" i="23"/>
  <c r="F23" i="23"/>
  <c r="B24" i="23"/>
  <c r="F24" i="23"/>
  <c r="B25" i="23"/>
  <c r="F25" i="23"/>
  <c r="B26" i="23"/>
  <c r="F26" i="23"/>
  <c r="B27" i="23"/>
  <c r="F27" i="23"/>
  <c r="B28" i="23"/>
  <c r="F28" i="23"/>
  <c r="B29" i="23"/>
  <c r="F29" i="23"/>
  <c r="B30" i="23"/>
  <c r="F30" i="23"/>
  <c r="B31" i="23"/>
  <c r="F31" i="23"/>
  <c r="B32" i="23"/>
  <c r="F32" i="23"/>
  <c r="B33" i="23"/>
  <c r="F33" i="23"/>
  <c r="B34" i="23"/>
  <c r="F34" i="23"/>
  <c r="B35" i="23"/>
  <c r="F35" i="23"/>
  <c r="B36" i="23"/>
  <c r="F36" i="23"/>
  <c r="B37" i="23"/>
  <c r="F37" i="23"/>
  <c r="B38" i="23"/>
  <c r="F38" i="23"/>
  <c r="B39" i="23"/>
  <c r="F39" i="23"/>
  <c r="B40" i="23"/>
  <c r="F40" i="23"/>
  <c r="B41" i="23"/>
  <c r="F41" i="23"/>
  <c r="B42" i="23"/>
  <c r="F42" i="23"/>
  <c r="B43" i="23"/>
  <c r="F43" i="23"/>
  <c r="B44" i="23"/>
  <c r="F44" i="23"/>
  <c r="B45" i="23"/>
  <c r="F45" i="23"/>
  <c r="B46" i="23"/>
  <c r="F46" i="23"/>
  <c r="B47" i="23"/>
  <c r="F47" i="23"/>
  <c r="B48" i="23"/>
  <c r="F48" i="23"/>
  <c r="B49" i="23"/>
  <c r="F49" i="23"/>
  <c r="B50" i="23"/>
  <c r="F50" i="23"/>
  <c r="B51" i="23"/>
  <c r="F51" i="23"/>
  <c r="B52" i="23"/>
  <c r="F52" i="23"/>
  <c r="B53" i="23"/>
  <c r="F53" i="23"/>
  <c r="B54" i="23"/>
  <c r="F54" i="23"/>
  <c r="B55" i="23"/>
  <c r="F55" i="23"/>
  <c r="B56" i="23"/>
  <c r="F56" i="23"/>
  <c r="B57" i="23"/>
  <c r="F57" i="23"/>
  <c r="B58" i="23"/>
  <c r="F58" i="23"/>
  <c r="B59" i="23"/>
  <c r="F59" i="23"/>
  <c r="B60" i="23"/>
  <c r="F60" i="23"/>
  <c r="B61" i="23"/>
  <c r="F61" i="23"/>
  <c r="B62" i="23"/>
  <c r="F62" i="23"/>
  <c r="B63" i="23"/>
  <c r="F63" i="23"/>
  <c r="B64" i="23"/>
  <c r="F64" i="23"/>
  <c r="B65" i="23"/>
  <c r="F65" i="23"/>
  <c r="B66" i="23"/>
  <c r="F66" i="23"/>
  <c r="B67" i="23"/>
  <c r="F67" i="23"/>
  <c r="B68" i="23"/>
  <c r="F68" i="23"/>
  <c r="B69" i="23"/>
  <c r="F69" i="23"/>
  <c r="B70" i="23"/>
  <c r="F70" i="23"/>
  <c r="B71" i="23"/>
  <c r="F71" i="23"/>
  <c r="B72" i="23"/>
  <c r="F72" i="23"/>
  <c r="B73" i="23"/>
  <c r="F73" i="23"/>
  <c r="B74" i="23"/>
  <c r="F74" i="23"/>
  <c r="B75" i="23"/>
  <c r="F75" i="23"/>
  <c r="B76" i="23"/>
  <c r="F76" i="23"/>
  <c r="B77" i="23"/>
  <c r="F77" i="23"/>
  <c r="B78" i="23"/>
  <c r="F78" i="23"/>
  <c r="B79" i="23"/>
  <c r="F79" i="23"/>
  <c r="B80" i="23"/>
  <c r="F80" i="23"/>
  <c r="B81" i="23"/>
  <c r="F81" i="23"/>
  <c r="F95" i="23"/>
  <c r="G71" i="5"/>
  <c r="D95" i="23"/>
  <c r="E71" i="5"/>
  <c r="D97" i="23"/>
  <c r="E72" i="5"/>
  <c r="E97" i="23"/>
  <c r="F72" i="5"/>
  <c r="F97" i="23"/>
  <c r="G72" i="5"/>
  <c r="D95" i="19"/>
  <c r="E76" i="5"/>
  <c r="B82" i="19"/>
  <c r="F82" i="19"/>
  <c r="B83" i="19"/>
  <c r="F83" i="19"/>
  <c r="B84" i="19"/>
  <c r="F84" i="19"/>
  <c r="B85" i="19"/>
  <c r="F85" i="19"/>
  <c r="B86" i="19"/>
  <c r="F86" i="19"/>
  <c r="B87" i="19"/>
  <c r="F87" i="19"/>
  <c r="B88" i="19"/>
  <c r="F88" i="19"/>
  <c r="B89" i="19"/>
  <c r="F89" i="19"/>
  <c r="B90" i="19"/>
  <c r="F90" i="19"/>
  <c r="B91" i="19"/>
  <c r="F91" i="19"/>
  <c r="B92" i="19"/>
  <c r="F92" i="19"/>
  <c r="B93" i="19"/>
  <c r="F93" i="19"/>
  <c r="B94" i="19"/>
  <c r="F94" i="19"/>
  <c r="B6" i="19"/>
  <c r="F6" i="19"/>
  <c r="B7" i="19"/>
  <c r="F7" i="19"/>
  <c r="B8" i="19"/>
  <c r="F8" i="19"/>
  <c r="B9" i="19"/>
  <c r="F9" i="19"/>
  <c r="B10" i="19"/>
  <c r="F10" i="19"/>
  <c r="B11" i="19"/>
  <c r="F11" i="19"/>
  <c r="B12" i="19"/>
  <c r="F12" i="19"/>
  <c r="B13" i="19"/>
  <c r="F13" i="19"/>
  <c r="B14" i="19"/>
  <c r="F14" i="19"/>
  <c r="B15" i="19"/>
  <c r="F15" i="19"/>
  <c r="B16" i="19"/>
  <c r="F16" i="19"/>
  <c r="B17" i="19"/>
  <c r="F17" i="19"/>
  <c r="B18" i="19"/>
  <c r="F18" i="19"/>
  <c r="B19" i="19"/>
  <c r="F19" i="19"/>
  <c r="B20" i="19"/>
  <c r="F20" i="19"/>
  <c r="B21" i="19"/>
  <c r="F21" i="19"/>
  <c r="B22" i="19"/>
  <c r="F22" i="19"/>
  <c r="B23" i="19"/>
  <c r="F23" i="19"/>
  <c r="B24" i="19"/>
  <c r="F24" i="19"/>
  <c r="B25" i="19"/>
  <c r="F25" i="19"/>
  <c r="B26" i="19"/>
  <c r="F26" i="19"/>
  <c r="B27" i="19"/>
  <c r="F27" i="19"/>
  <c r="B28" i="19"/>
  <c r="F28" i="19"/>
  <c r="B29" i="19"/>
  <c r="F29" i="19"/>
  <c r="B30" i="19"/>
  <c r="F30" i="19"/>
  <c r="B31" i="19"/>
  <c r="F31" i="19"/>
  <c r="B32" i="19"/>
  <c r="F32" i="19"/>
  <c r="B33" i="19"/>
  <c r="F33" i="19"/>
  <c r="B34" i="19"/>
  <c r="F34" i="19"/>
  <c r="B35" i="19"/>
  <c r="F35" i="19"/>
  <c r="B36" i="19"/>
  <c r="F36" i="19"/>
  <c r="B37" i="19"/>
  <c r="F37" i="19"/>
  <c r="B38" i="19"/>
  <c r="F38" i="19"/>
  <c r="B39" i="19"/>
  <c r="F39" i="19"/>
  <c r="B40" i="19"/>
  <c r="F40" i="19"/>
  <c r="B41" i="19"/>
  <c r="F41" i="19"/>
  <c r="B42" i="19"/>
  <c r="F42" i="19"/>
  <c r="B43" i="19"/>
  <c r="F43" i="19"/>
  <c r="B44" i="19"/>
  <c r="F44" i="19"/>
  <c r="B45" i="19"/>
  <c r="F45" i="19"/>
  <c r="B46" i="19"/>
  <c r="F46" i="19"/>
  <c r="B47" i="19"/>
  <c r="F47" i="19"/>
  <c r="B48" i="19"/>
  <c r="F48" i="19"/>
  <c r="B49" i="19"/>
  <c r="F49" i="19"/>
  <c r="B50" i="19"/>
  <c r="F50" i="19"/>
  <c r="B51" i="19"/>
  <c r="F51" i="19"/>
  <c r="B52" i="19"/>
  <c r="F52" i="19"/>
  <c r="B53" i="19"/>
  <c r="F53" i="19"/>
  <c r="B54" i="19"/>
  <c r="F54" i="19"/>
  <c r="B55" i="19"/>
  <c r="F55" i="19"/>
  <c r="B56" i="19"/>
  <c r="F56" i="19"/>
  <c r="B57" i="19"/>
  <c r="F57" i="19"/>
  <c r="B58" i="19"/>
  <c r="F58" i="19"/>
  <c r="B59" i="19"/>
  <c r="F59" i="19"/>
  <c r="B60" i="19"/>
  <c r="F60" i="19"/>
  <c r="B61" i="19"/>
  <c r="F61" i="19"/>
  <c r="B62" i="19"/>
  <c r="F62" i="19"/>
  <c r="B63" i="19"/>
  <c r="F63" i="19"/>
  <c r="B64" i="19"/>
  <c r="F64" i="19"/>
  <c r="B65" i="19"/>
  <c r="F65" i="19"/>
  <c r="B66" i="19"/>
  <c r="F66" i="19"/>
  <c r="B67" i="19"/>
  <c r="F67" i="19"/>
  <c r="B68" i="19"/>
  <c r="F68" i="19"/>
  <c r="B69" i="19"/>
  <c r="F69" i="19"/>
  <c r="B70" i="19"/>
  <c r="F70" i="19"/>
  <c r="B71" i="19"/>
  <c r="F71" i="19"/>
  <c r="B72" i="19"/>
  <c r="F72" i="19"/>
  <c r="B73" i="19"/>
  <c r="F73" i="19"/>
  <c r="B74" i="19"/>
  <c r="F74" i="19"/>
  <c r="B75" i="19"/>
  <c r="F75" i="19"/>
  <c r="B76" i="19"/>
  <c r="F76" i="19"/>
  <c r="B77" i="19"/>
  <c r="F77" i="19"/>
  <c r="B78" i="19"/>
  <c r="F78" i="19"/>
  <c r="B79" i="19"/>
  <c r="F79" i="19"/>
  <c r="B80" i="19"/>
  <c r="F80" i="19"/>
  <c r="B81" i="19"/>
  <c r="F81" i="19"/>
  <c r="F95" i="19"/>
  <c r="G76" i="5"/>
  <c r="E95" i="19"/>
  <c r="F76" i="5"/>
  <c r="D97" i="19"/>
  <c r="E77" i="5"/>
  <c r="E97" i="19"/>
  <c r="F77" i="5"/>
  <c r="F97" i="19"/>
  <c r="G77" i="5"/>
  <c r="D95" i="24"/>
  <c r="E79" i="5"/>
  <c r="B82" i="24"/>
  <c r="F82" i="24"/>
  <c r="B83" i="24"/>
  <c r="F83" i="24"/>
  <c r="B84" i="24"/>
  <c r="F84" i="24"/>
  <c r="B85" i="24"/>
  <c r="F85" i="24"/>
  <c r="B86" i="24"/>
  <c r="F86" i="24"/>
  <c r="B87" i="24"/>
  <c r="F87" i="24"/>
  <c r="B88" i="24"/>
  <c r="F88" i="24"/>
  <c r="B89" i="24"/>
  <c r="F89" i="24"/>
  <c r="B90" i="24"/>
  <c r="F90" i="24"/>
  <c r="B91" i="24"/>
  <c r="F91" i="24"/>
  <c r="B92" i="24"/>
  <c r="F92" i="24"/>
  <c r="B93" i="24"/>
  <c r="F93" i="24"/>
  <c r="B94" i="24"/>
  <c r="F94" i="24"/>
  <c r="B6" i="24"/>
  <c r="F6" i="24"/>
  <c r="B7" i="24"/>
  <c r="F7" i="24"/>
  <c r="B8" i="24"/>
  <c r="F8" i="24"/>
  <c r="B9" i="24"/>
  <c r="F9" i="24"/>
  <c r="B10" i="24"/>
  <c r="F10" i="24"/>
  <c r="B11" i="24"/>
  <c r="F11" i="24"/>
  <c r="B12" i="24"/>
  <c r="F12" i="24"/>
  <c r="B13" i="24"/>
  <c r="F13" i="24"/>
  <c r="B14" i="24"/>
  <c r="F14" i="24"/>
  <c r="B15" i="24"/>
  <c r="F15" i="24"/>
  <c r="B16" i="24"/>
  <c r="F16" i="24"/>
  <c r="B17" i="24"/>
  <c r="F17" i="24"/>
  <c r="B18" i="24"/>
  <c r="F18" i="24"/>
  <c r="B19" i="24"/>
  <c r="F19" i="24"/>
  <c r="B20" i="24"/>
  <c r="F20" i="24"/>
  <c r="B21" i="24"/>
  <c r="F21" i="24"/>
  <c r="B22" i="24"/>
  <c r="F22" i="24"/>
  <c r="B23" i="24"/>
  <c r="F23" i="24"/>
  <c r="B24" i="24"/>
  <c r="F24" i="24"/>
  <c r="B25" i="24"/>
  <c r="F25" i="24"/>
  <c r="B26" i="24"/>
  <c r="F26" i="24"/>
  <c r="B27" i="24"/>
  <c r="F27" i="24"/>
  <c r="B28" i="24"/>
  <c r="F28" i="24"/>
  <c r="B29" i="24"/>
  <c r="F29" i="24"/>
  <c r="B30" i="24"/>
  <c r="F30" i="24"/>
  <c r="B31" i="24"/>
  <c r="F31" i="24"/>
  <c r="B32" i="24"/>
  <c r="F32" i="24"/>
  <c r="B33" i="24"/>
  <c r="F33" i="24"/>
  <c r="B34" i="24"/>
  <c r="F34" i="24"/>
  <c r="B35" i="24"/>
  <c r="F35" i="24"/>
  <c r="B36" i="24"/>
  <c r="F36" i="24"/>
  <c r="B37" i="24"/>
  <c r="F37" i="24"/>
  <c r="B38" i="24"/>
  <c r="F38" i="24"/>
  <c r="B39" i="24"/>
  <c r="F39" i="24"/>
  <c r="B40" i="24"/>
  <c r="F40" i="24"/>
  <c r="B41" i="24"/>
  <c r="F41" i="24"/>
  <c r="B42" i="24"/>
  <c r="F42" i="24"/>
  <c r="B43" i="24"/>
  <c r="F43" i="24"/>
  <c r="B44" i="24"/>
  <c r="F44" i="24"/>
  <c r="B45" i="24"/>
  <c r="F45" i="24"/>
  <c r="B46" i="24"/>
  <c r="F46" i="24"/>
  <c r="B47" i="24"/>
  <c r="F47" i="24"/>
  <c r="B48" i="24"/>
  <c r="F48" i="24"/>
  <c r="B49" i="24"/>
  <c r="F49" i="24"/>
  <c r="B50" i="24"/>
  <c r="F50" i="24"/>
  <c r="B51" i="24"/>
  <c r="F51" i="24"/>
  <c r="B52" i="24"/>
  <c r="F52" i="24"/>
  <c r="B53" i="24"/>
  <c r="F53" i="24"/>
  <c r="B54" i="24"/>
  <c r="F54" i="24"/>
  <c r="B55" i="24"/>
  <c r="F55" i="24"/>
  <c r="B56" i="24"/>
  <c r="F56" i="24"/>
  <c r="B57" i="24"/>
  <c r="F57" i="24"/>
  <c r="B58" i="24"/>
  <c r="F58" i="24"/>
  <c r="B59" i="24"/>
  <c r="F59" i="24"/>
  <c r="B60" i="24"/>
  <c r="F60" i="24"/>
  <c r="B61" i="24"/>
  <c r="F61" i="24"/>
  <c r="B62" i="24"/>
  <c r="F62" i="24"/>
  <c r="B63" i="24"/>
  <c r="F63" i="24"/>
  <c r="B64" i="24"/>
  <c r="F64" i="24"/>
  <c r="B65" i="24"/>
  <c r="F65" i="24"/>
  <c r="B66" i="24"/>
  <c r="F66" i="24"/>
  <c r="B67" i="24"/>
  <c r="F67" i="24"/>
  <c r="B68" i="24"/>
  <c r="F68" i="24"/>
  <c r="B69" i="24"/>
  <c r="F69" i="24"/>
  <c r="B70" i="24"/>
  <c r="F70" i="24"/>
  <c r="B71" i="24"/>
  <c r="F71" i="24"/>
  <c r="B72" i="24"/>
  <c r="F72" i="24"/>
  <c r="B73" i="24"/>
  <c r="F73" i="24"/>
  <c r="B74" i="24"/>
  <c r="F74" i="24"/>
  <c r="B75" i="24"/>
  <c r="F75" i="24"/>
  <c r="B76" i="24"/>
  <c r="F76" i="24"/>
  <c r="B77" i="24"/>
  <c r="F77" i="24"/>
  <c r="B78" i="24"/>
  <c r="F78" i="24"/>
  <c r="B79" i="24"/>
  <c r="F79" i="24"/>
  <c r="B80" i="24"/>
  <c r="F80" i="24"/>
  <c r="B81" i="24"/>
  <c r="F81" i="24"/>
  <c r="F95" i="24"/>
  <c r="G79" i="5"/>
  <c r="E95" i="24"/>
  <c r="F79" i="5"/>
  <c r="D97" i="24"/>
  <c r="E80" i="5"/>
  <c r="E97" i="24"/>
  <c r="F80" i="5"/>
  <c r="F97" i="24"/>
  <c r="G80" i="5"/>
  <c r="D95" i="25"/>
  <c r="E84" i="5"/>
  <c r="B82" i="25"/>
  <c r="F82" i="25"/>
  <c r="B83" i="25"/>
  <c r="F83" i="25"/>
  <c r="B84" i="25"/>
  <c r="F84" i="25"/>
  <c r="B85" i="25"/>
  <c r="F85" i="25"/>
  <c r="B86" i="25"/>
  <c r="F86" i="25"/>
  <c r="B87" i="25"/>
  <c r="F87" i="25"/>
  <c r="B88" i="25"/>
  <c r="F88" i="25"/>
  <c r="B89" i="25"/>
  <c r="F89" i="25"/>
  <c r="B90" i="25"/>
  <c r="F90" i="25"/>
  <c r="B91" i="25"/>
  <c r="F91" i="25"/>
  <c r="B92" i="25"/>
  <c r="F92" i="25"/>
  <c r="B93" i="25"/>
  <c r="F93" i="25"/>
  <c r="B94" i="25"/>
  <c r="F94" i="25"/>
  <c r="B6" i="25"/>
  <c r="F6" i="25"/>
  <c r="B7" i="25"/>
  <c r="F7" i="25"/>
  <c r="B8" i="25"/>
  <c r="F8" i="25"/>
  <c r="B9" i="25"/>
  <c r="F9" i="25"/>
  <c r="B10" i="25"/>
  <c r="F10" i="25"/>
  <c r="B11" i="25"/>
  <c r="F11" i="25"/>
  <c r="B12" i="25"/>
  <c r="F12" i="25"/>
  <c r="B13" i="25"/>
  <c r="F13" i="25"/>
  <c r="B14" i="25"/>
  <c r="F14" i="25"/>
  <c r="B15" i="25"/>
  <c r="F15" i="25"/>
  <c r="B16" i="25"/>
  <c r="F16" i="25"/>
  <c r="B17" i="25"/>
  <c r="F17" i="25"/>
  <c r="B18" i="25"/>
  <c r="F18" i="25"/>
  <c r="B19" i="25"/>
  <c r="F19" i="25"/>
  <c r="B20" i="25"/>
  <c r="F20" i="25"/>
  <c r="B21" i="25"/>
  <c r="F21" i="25"/>
  <c r="B22" i="25"/>
  <c r="F22" i="25"/>
  <c r="B23" i="25"/>
  <c r="F23" i="25"/>
  <c r="B24" i="25"/>
  <c r="F24" i="25"/>
  <c r="B25" i="25"/>
  <c r="F25" i="25"/>
  <c r="B26" i="25"/>
  <c r="F26" i="25"/>
  <c r="B27" i="25"/>
  <c r="F27" i="25"/>
  <c r="B28" i="25"/>
  <c r="F28" i="25"/>
  <c r="B29" i="25"/>
  <c r="F29" i="25"/>
  <c r="B30" i="25"/>
  <c r="F30" i="25"/>
  <c r="B31" i="25"/>
  <c r="F31" i="25"/>
  <c r="B32" i="25"/>
  <c r="F32" i="25"/>
  <c r="B33" i="25"/>
  <c r="F33" i="25"/>
  <c r="B34" i="25"/>
  <c r="F34" i="25"/>
  <c r="B35" i="25"/>
  <c r="F35" i="25"/>
  <c r="B36" i="25"/>
  <c r="F36" i="25"/>
  <c r="B37" i="25"/>
  <c r="F37" i="25"/>
  <c r="B38" i="25"/>
  <c r="F38" i="25"/>
  <c r="B39" i="25"/>
  <c r="F39" i="25"/>
  <c r="B40" i="25"/>
  <c r="F40" i="25"/>
  <c r="B41" i="25"/>
  <c r="F41" i="25"/>
  <c r="B42" i="25"/>
  <c r="F42" i="25"/>
  <c r="B43" i="25"/>
  <c r="F43" i="25"/>
  <c r="B44" i="25"/>
  <c r="F44" i="25"/>
  <c r="B45" i="25"/>
  <c r="F45" i="25"/>
  <c r="B46" i="25"/>
  <c r="F46" i="25"/>
  <c r="B47" i="25"/>
  <c r="F47" i="25"/>
  <c r="B48" i="25"/>
  <c r="F48" i="25"/>
  <c r="B49" i="25"/>
  <c r="F49" i="25"/>
  <c r="B50" i="25"/>
  <c r="F50" i="25"/>
  <c r="B51" i="25"/>
  <c r="F51" i="25"/>
  <c r="B52" i="25"/>
  <c r="F52" i="25"/>
  <c r="B53" i="25"/>
  <c r="F53" i="25"/>
  <c r="B54" i="25"/>
  <c r="F54" i="25"/>
  <c r="B55" i="25"/>
  <c r="F55" i="25"/>
  <c r="B56" i="25"/>
  <c r="F56" i="25"/>
  <c r="B57" i="25"/>
  <c r="F57" i="25"/>
  <c r="B58" i="25"/>
  <c r="F58" i="25"/>
  <c r="B59" i="25"/>
  <c r="F59" i="25"/>
  <c r="B60" i="25"/>
  <c r="F60" i="25"/>
  <c r="B61" i="25"/>
  <c r="F61" i="25"/>
  <c r="B62" i="25"/>
  <c r="F62" i="25"/>
  <c r="B63" i="25"/>
  <c r="F63" i="25"/>
  <c r="B64" i="25"/>
  <c r="F64" i="25"/>
  <c r="B65" i="25"/>
  <c r="F65" i="25"/>
  <c r="B66" i="25"/>
  <c r="F66" i="25"/>
  <c r="B67" i="25"/>
  <c r="F67" i="25"/>
  <c r="B68" i="25"/>
  <c r="F68" i="25"/>
  <c r="B69" i="25"/>
  <c r="F69" i="25"/>
  <c r="B70" i="25"/>
  <c r="F70" i="25"/>
  <c r="B71" i="25"/>
  <c r="F71" i="25"/>
  <c r="B72" i="25"/>
  <c r="F72" i="25"/>
  <c r="B73" i="25"/>
  <c r="F73" i="25"/>
  <c r="B74" i="25"/>
  <c r="F74" i="25"/>
  <c r="B75" i="25"/>
  <c r="F75" i="25"/>
  <c r="B76" i="25"/>
  <c r="F76" i="25"/>
  <c r="B77" i="25"/>
  <c r="F77" i="25"/>
  <c r="B78" i="25"/>
  <c r="F78" i="25"/>
  <c r="B79" i="25"/>
  <c r="F79" i="25"/>
  <c r="B80" i="25"/>
  <c r="F80" i="25"/>
  <c r="B81" i="25"/>
  <c r="F81" i="25"/>
  <c r="F95" i="25"/>
  <c r="G84" i="5"/>
  <c r="E95" i="25"/>
  <c r="F84" i="5"/>
  <c r="D97" i="25"/>
  <c r="E85" i="5"/>
  <c r="E97" i="25"/>
  <c r="F85" i="5"/>
  <c r="F97" i="25"/>
  <c r="G85" i="5"/>
  <c r="E95" i="26"/>
  <c r="F87" i="5"/>
  <c r="B82" i="26"/>
  <c r="F82" i="26"/>
  <c r="B83" i="26"/>
  <c r="F83" i="26"/>
  <c r="B84" i="26"/>
  <c r="F84" i="26"/>
  <c r="B85" i="26"/>
  <c r="F85" i="26"/>
  <c r="B86" i="26"/>
  <c r="F86" i="26"/>
  <c r="B87" i="26"/>
  <c r="F87" i="26"/>
  <c r="B88" i="26"/>
  <c r="F88" i="26"/>
  <c r="B89" i="26"/>
  <c r="F89" i="26"/>
  <c r="B90" i="26"/>
  <c r="F90" i="26"/>
  <c r="B91" i="26"/>
  <c r="F91" i="26"/>
  <c r="B92" i="26"/>
  <c r="F92" i="26"/>
  <c r="B93" i="26"/>
  <c r="F93" i="26"/>
  <c r="B94" i="26"/>
  <c r="F94" i="26"/>
  <c r="B6" i="26"/>
  <c r="F6" i="26"/>
  <c r="B7" i="26"/>
  <c r="F7" i="26"/>
  <c r="B8" i="26"/>
  <c r="F8" i="26"/>
  <c r="B9" i="26"/>
  <c r="F9" i="26"/>
  <c r="B10" i="26"/>
  <c r="F10" i="26"/>
  <c r="B11" i="26"/>
  <c r="F11" i="26"/>
  <c r="B12" i="26"/>
  <c r="F12" i="26"/>
  <c r="B13" i="26"/>
  <c r="F13" i="26"/>
  <c r="B14" i="26"/>
  <c r="F14" i="26"/>
  <c r="B15" i="26"/>
  <c r="F15" i="26"/>
  <c r="B16" i="26"/>
  <c r="F16" i="26"/>
  <c r="B17" i="26"/>
  <c r="F17" i="26"/>
  <c r="B18" i="26"/>
  <c r="F18" i="26"/>
  <c r="B19" i="26"/>
  <c r="F19" i="26"/>
  <c r="B20" i="26"/>
  <c r="F20" i="26"/>
  <c r="B21" i="26"/>
  <c r="F21" i="26"/>
  <c r="B22" i="26"/>
  <c r="F22" i="26"/>
  <c r="B23" i="26"/>
  <c r="F23" i="26"/>
  <c r="B24" i="26"/>
  <c r="F24" i="26"/>
  <c r="B25" i="26"/>
  <c r="F25" i="26"/>
  <c r="B26" i="26"/>
  <c r="F26" i="26"/>
  <c r="B27" i="26"/>
  <c r="F27" i="26"/>
  <c r="B28" i="26"/>
  <c r="F28" i="26"/>
  <c r="B29" i="26"/>
  <c r="F29" i="26"/>
  <c r="B30" i="26"/>
  <c r="F30" i="26"/>
  <c r="B31" i="26"/>
  <c r="F31" i="26"/>
  <c r="B32" i="26"/>
  <c r="F32" i="26"/>
  <c r="B33" i="26"/>
  <c r="F33" i="26"/>
  <c r="B34" i="26"/>
  <c r="F34" i="26"/>
  <c r="B35" i="26"/>
  <c r="F35" i="26"/>
  <c r="B36" i="26"/>
  <c r="F36" i="26"/>
  <c r="B37" i="26"/>
  <c r="F37" i="26"/>
  <c r="B38" i="26"/>
  <c r="F38" i="26"/>
  <c r="B39" i="26"/>
  <c r="F39" i="26"/>
  <c r="B40" i="26"/>
  <c r="F40" i="26"/>
  <c r="B41" i="26"/>
  <c r="F41" i="26"/>
  <c r="B42" i="26"/>
  <c r="F42" i="26"/>
  <c r="B43" i="26"/>
  <c r="F43" i="26"/>
  <c r="B44" i="26"/>
  <c r="F44" i="26"/>
  <c r="B45" i="26"/>
  <c r="F45" i="26"/>
  <c r="B46" i="26"/>
  <c r="F46" i="26"/>
  <c r="B47" i="26"/>
  <c r="F47" i="26"/>
  <c r="B48" i="26"/>
  <c r="F48" i="26"/>
  <c r="B49" i="26"/>
  <c r="F49" i="26"/>
  <c r="B50" i="26"/>
  <c r="F50" i="26"/>
  <c r="B51" i="26"/>
  <c r="F51" i="26"/>
  <c r="B52" i="26"/>
  <c r="F52" i="26"/>
  <c r="B53" i="26"/>
  <c r="F53" i="26"/>
  <c r="B54" i="26"/>
  <c r="F54" i="26"/>
  <c r="B55" i="26"/>
  <c r="F55" i="26"/>
  <c r="B56" i="26"/>
  <c r="F56" i="26"/>
  <c r="B57" i="26"/>
  <c r="F57" i="26"/>
  <c r="B58" i="26"/>
  <c r="F58" i="26"/>
  <c r="B59" i="26"/>
  <c r="F59" i="26"/>
  <c r="B60" i="26"/>
  <c r="F60" i="26"/>
  <c r="B61" i="26"/>
  <c r="F61" i="26"/>
  <c r="B62" i="26"/>
  <c r="F62" i="26"/>
  <c r="B63" i="26"/>
  <c r="F63" i="26"/>
  <c r="B64" i="26"/>
  <c r="F64" i="26"/>
  <c r="B65" i="26"/>
  <c r="F65" i="26"/>
  <c r="B66" i="26"/>
  <c r="F66" i="26"/>
  <c r="B67" i="26"/>
  <c r="F67" i="26"/>
  <c r="B68" i="26"/>
  <c r="F68" i="26"/>
  <c r="B69" i="26"/>
  <c r="F69" i="26"/>
  <c r="B70" i="26"/>
  <c r="F70" i="26"/>
  <c r="B71" i="26"/>
  <c r="F71" i="26"/>
  <c r="B72" i="26"/>
  <c r="F72" i="26"/>
  <c r="B73" i="26"/>
  <c r="F73" i="26"/>
  <c r="B74" i="26"/>
  <c r="F74" i="26"/>
  <c r="B75" i="26"/>
  <c r="F75" i="26"/>
  <c r="B76" i="26"/>
  <c r="F76" i="26"/>
  <c r="B77" i="26"/>
  <c r="F77" i="26"/>
  <c r="B78" i="26"/>
  <c r="F78" i="26"/>
  <c r="B79" i="26"/>
  <c r="F79" i="26"/>
  <c r="B80" i="26"/>
  <c r="F80" i="26"/>
  <c r="B81" i="26"/>
  <c r="F81" i="26"/>
  <c r="F95" i="26"/>
  <c r="G87" i="5"/>
  <c r="D95" i="26"/>
  <c r="E87" i="5"/>
  <c r="D97" i="26"/>
  <c r="E88" i="5"/>
  <c r="E97" i="26"/>
  <c r="F88" i="5"/>
  <c r="F97" i="26"/>
  <c r="G88" i="5"/>
  <c r="E95" i="27"/>
  <c r="F92" i="5"/>
  <c r="B82" i="27"/>
  <c r="F82" i="27"/>
  <c r="B83" i="27"/>
  <c r="F83" i="27"/>
  <c r="B84" i="27"/>
  <c r="F84" i="27"/>
  <c r="B85" i="27"/>
  <c r="F85" i="27"/>
  <c r="B86" i="27"/>
  <c r="F86" i="27"/>
  <c r="B87" i="27"/>
  <c r="F87" i="27"/>
  <c r="B88" i="27"/>
  <c r="F88" i="27"/>
  <c r="B89" i="27"/>
  <c r="F89" i="27"/>
  <c r="B90" i="27"/>
  <c r="F90" i="27"/>
  <c r="B91" i="27"/>
  <c r="F91" i="27"/>
  <c r="B92" i="27"/>
  <c r="F92" i="27"/>
  <c r="B93" i="27"/>
  <c r="F93" i="27"/>
  <c r="B94" i="27"/>
  <c r="F94" i="27"/>
  <c r="B6" i="27"/>
  <c r="F6" i="27"/>
  <c r="B7" i="27"/>
  <c r="F7" i="27"/>
  <c r="B8" i="27"/>
  <c r="F8" i="27"/>
  <c r="B9" i="27"/>
  <c r="F9" i="27"/>
  <c r="B10" i="27"/>
  <c r="F10" i="27"/>
  <c r="B11" i="27"/>
  <c r="F11" i="27"/>
  <c r="B12" i="27"/>
  <c r="F12" i="27"/>
  <c r="B13" i="27"/>
  <c r="F13" i="27"/>
  <c r="B14" i="27"/>
  <c r="F14" i="27"/>
  <c r="B15" i="27"/>
  <c r="F15" i="27"/>
  <c r="B16" i="27"/>
  <c r="F16" i="27"/>
  <c r="B17" i="27"/>
  <c r="F17" i="27"/>
  <c r="B18" i="27"/>
  <c r="F18" i="27"/>
  <c r="B19" i="27"/>
  <c r="F19" i="27"/>
  <c r="B20" i="27"/>
  <c r="F20" i="27"/>
  <c r="B21" i="27"/>
  <c r="F21" i="27"/>
  <c r="B22" i="27"/>
  <c r="F22" i="27"/>
  <c r="B23" i="27"/>
  <c r="F23" i="27"/>
  <c r="B24" i="27"/>
  <c r="F24" i="27"/>
  <c r="B25" i="27"/>
  <c r="F25" i="27"/>
  <c r="B26" i="27"/>
  <c r="F26" i="27"/>
  <c r="B27" i="27"/>
  <c r="F27" i="27"/>
  <c r="B28" i="27"/>
  <c r="F28" i="27"/>
  <c r="B29" i="27"/>
  <c r="F29" i="27"/>
  <c r="B30" i="27"/>
  <c r="F30" i="27"/>
  <c r="B31" i="27"/>
  <c r="F31" i="27"/>
  <c r="B32" i="27"/>
  <c r="F32" i="27"/>
  <c r="B33" i="27"/>
  <c r="F33" i="27"/>
  <c r="B34" i="27"/>
  <c r="F34" i="27"/>
  <c r="B35" i="27"/>
  <c r="F35" i="27"/>
  <c r="B36" i="27"/>
  <c r="F36" i="27"/>
  <c r="B37" i="27"/>
  <c r="F37" i="27"/>
  <c r="B38" i="27"/>
  <c r="F38" i="27"/>
  <c r="B39" i="27"/>
  <c r="F39" i="27"/>
  <c r="B40" i="27"/>
  <c r="F40" i="27"/>
  <c r="B41" i="27"/>
  <c r="F41" i="27"/>
  <c r="B42" i="27"/>
  <c r="F42" i="27"/>
  <c r="B43" i="27"/>
  <c r="F43" i="27"/>
  <c r="B44" i="27"/>
  <c r="F44" i="27"/>
  <c r="B45" i="27"/>
  <c r="F45" i="27"/>
  <c r="B46" i="27"/>
  <c r="F46" i="27"/>
  <c r="B47" i="27"/>
  <c r="F47" i="27"/>
  <c r="B48" i="27"/>
  <c r="F48" i="27"/>
  <c r="B49" i="27"/>
  <c r="F49" i="27"/>
  <c r="B50" i="27"/>
  <c r="F50" i="27"/>
  <c r="B51" i="27"/>
  <c r="F51" i="27"/>
  <c r="B52" i="27"/>
  <c r="F52" i="27"/>
  <c r="B53" i="27"/>
  <c r="F53" i="27"/>
  <c r="B54" i="27"/>
  <c r="F54" i="27"/>
  <c r="B55" i="27"/>
  <c r="F55" i="27"/>
  <c r="B56" i="27"/>
  <c r="F56" i="27"/>
  <c r="B57" i="27"/>
  <c r="F57" i="27"/>
  <c r="B58" i="27"/>
  <c r="F58" i="27"/>
  <c r="B59" i="27"/>
  <c r="F59" i="27"/>
  <c r="B60" i="27"/>
  <c r="F60" i="27"/>
  <c r="B61" i="27"/>
  <c r="F61" i="27"/>
  <c r="B62" i="27"/>
  <c r="F62" i="27"/>
  <c r="B63" i="27"/>
  <c r="F63" i="27"/>
  <c r="B64" i="27"/>
  <c r="F64" i="27"/>
  <c r="B65" i="27"/>
  <c r="F65" i="27"/>
  <c r="B66" i="27"/>
  <c r="F66" i="27"/>
  <c r="B67" i="27"/>
  <c r="F67" i="27"/>
  <c r="B68" i="27"/>
  <c r="F68" i="27"/>
  <c r="B69" i="27"/>
  <c r="F69" i="27"/>
  <c r="B70" i="27"/>
  <c r="F70" i="27"/>
  <c r="B71" i="27"/>
  <c r="F71" i="27"/>
  <c r="B72" i="27"/>
  <c r="F72" i="27"/>
  <c r="B73" i="27"/>
  <c r="F73" i="27"/>
  <c r="B74" i="27"/>
  <c r="F74" i="27"/>
  <c r="B75" i="27"/>
  <c r="F75" i="27"/>
  <c r="B76" i="27"/>
  <c r="F76" i="27"/>
  <c r="B77" i="27"/>
  <c r="F77" i="27"/>
  <c r="B78" i="27"/>
  <c r="F78" i="27"/>
  <c r="B79" i="27"/>
  <c r="F79" i="27"/>
  <c r="B80" i="27"/>
  <c r="F80" i="27"/>
  <c r="B81" i="27"/>
  <c r="F81" i="27"/>
  <c r="F95" i="27"/>
  <c r="G92" i="5"/>
  <c r="D95" i="27"/>
  <c r="E92" i="5"/>
  <c r="D97" i="27"/>
  <c r="E93" i="5"/>
  <c r="E97" i="27"/>
  <c r="F93" i="5"/>
  <c r="F97" i="27"/>
  <c r="G93" i="5"/>
  <c r="D95" i="28"/>
  <c r="E97" i="5"/>
  <c r="B82" i="28"/>
  <c r="F82" i="28"/>
  <c r="B83" i="28"/>
  <c r="F83" i="28"/>
  <c r="B84" i="28"/>
  <c r="F84" i="28"/>
  <c r="B85" i="28"/>
  <c r="F85" i="28"/>
  <c r="B86" i="28"/>
  <c r="F86" i="28"/>
  <c r="B87" i="28"/>
  <c r="F87" i="28"/>
  <c r="B88" i="28"/>
  <c r="F88" i="28"/>
  <c r="B89" i="28"/>
  <c r="F89" i="28"/>
  <c r="B90" i="28"/>
  <c r="F90" i="28"/>
  <c r="B91" i="28"/>
  <c r="F91" i="28"/>
  <c r="B92" i="28"/>
  <c r="F92" i="28"/>
  <c r="B93" i="28"/>
  <c r="F93" i="28"/>
  <c r="B94" i="28"/>
  <c r="F94" i="28"/>
  <c r="B6" i="28"/>
  <c r="F6" i="28"/>
  <c r="B7" i="28"/>
  <c r="F7" i="28"/>
  <c r="B8" i="28"/>
  <c r="F8" i="28"/>
  <c r="B9" i="28"/>
  <c r="F9" i="28"/>
  <c r="B10" i="28"/>
  <c r="F10" i="28"/>
  <c r="B11" i="28"/>
  <c r="F11" i="28"/>
  <c r="B12" i="28"/>
  <c r="F12" i="28"/>
  <c r="B13" i="28"/>
  <c r="F13" i="28"/>
  <c r="B14" i="28"/>
  <c r="F14" i="28"/>
  <c r="B15" i="28"/>
  <c r="F15" i="28"/>
  <c r="B16" i="28"/>
  <c r="F16" i="28"/>
  <c r="B17" i="28"/>
  <c r="F17" i="28"/>
  <c r="B18" i="28"/>
  <c r="F18" i="28"/>
  <c r="B19" i="28"/>
  <c r="F19" i="28"/>
  <c r="B20" i="28"/>
  <c r="F20" i="28"/>
  <c r="B21" i="28"/>
  <c r="F21" i="28"/>
  <c r="B22" i="28"/>
  <c r="F22" i="28"/>
  <c r="B23" i="28"/>
  <c r="F23" i="28"/>
  <c r="B24" i="28"/>
  <c r="F24" i="28"/>
  <c r="B25" i="28"/>
  <c r="F25" i="28"/>
  <c r="B26" i="28"/>
  <c r="F26" i="28"/>
  <c r="B27" i="28"/>
  <c r="F27" i="28"/>
  <c r="B28" i="28"/>
  <c r="F28" i="28"/>
  <c r="B29" i="28"/>
  <c r="F29" i="28"/>
  <c r="B30" i="28"/>
  <c r="F30" i="28"/>
  <c r="B31" i="28"/>
  <c r="F31" i="28"/>
  <c r="B32" i="28"/>
  <c r="F32" i="28"/>
  <c r="B33" i="28"/>
  <c r="F33" i="28"/>
  <c r="B34" i="28"/>
  <c r="F34" i="28"/>
  <c r="B35" i="28"/>
  <c r="F35" i="28"/>
  <c r="B36" i="28"/>
  <c r="F36" i="28"/>
  <c r="B37" i="28"/>
  <c r="F37" i="28"/>
  <c r="B38" i="28"/>
  <c r="F38" i="28"/>
  <c r="B39" i="28"/>
  <c r="F39" i="28"/>
  <c r="B40" i="28"/>
  <c r="F40" i="28"/>
  <c r="B41" i="28"/>
  <c r="F41" i="28"/>
  <c r="B42" i="28"/>
  <c r="F42" i="28"/>
  <c r="B43" i="28"/>
  <c r="F43" i="28"/>
  <c r="B44" i="28"/>
  <c r="F44" i="28"/>
  <c r="B45" i="28"/>
  <c r="F45" i="28"/>
  <c r="B46" i="28"/>
  <c r="F46" i="28"/>
  <c r="B47" i="28"/>
  <c r="F47" i="28"/>
  <c r="B48" i="28"/>
  <c r="F48" i="28"/>
  <c r="B49" i="28"/>
  <c r="F49" i="28"/>
  <c r="B50" i="28"/>
  <c r="F50" i="28"/>
  <c r="B51" i="28"/>
  <c r="F51" i="28"/>
  <c r="B52" i="28"/>
  <c r="F52" i="28"/>
  <c r="B53" i="28"/>
  <c r="F53" i="28"/>
  <c r="B54" i="28"/>
  <c r="F54" i="28"/>
  <c r="B55" i="28"/>
  <c r="F55" i="28"/>
  <c r="B56" i="28"/>
  <c r="F56" i="28"/>
  <c r="B57" i="28"/>
  <c r="F57" i="28"/>
  <c r="B58" i="28"/>
  <c r="F58" i="28"/>
  <c r="B59" i="28"/>
  <c r="F59" i="28"/>
  <c r="B60" i="28"/>
  <c r="F60" i="28"/>
  <c r="B61" i="28"/>
  <c r="F61" i="28"/>
  <c r="B62" i="28"/>
  <c r="F62" i="28"/>
  <c r="B63" i="28"/>
  <c r="F63" i="28"/>
  <c r="B64" i="28"/>
  <c r="F64" i="28"/>
  <c r="B65" i="28"/>
  <c r="F65" i="28"/>
  <c r="B66" i="28"/>
  <c r="F66" i="28"/>
  <c r="B67" i="28"/>
  <c r="F67" i="28"/>
  <c r="B68" i="28"/>
  <c r="F68" i="28"/>
  <c r="B69" i="28"/>
  <c r="F69" i="28"/>
  <c r="B70" i="28"/>
  <c r="F70" i="28"/>
  <c r="B71" i="28"/>
  <c r="F71" i="28"/>
  <c r="B72" i="28"/>
  <c r="F72" i="28"/>
  <c r="B73" i="28"/>
  <c r="F73" i="28"/>
  <c r="B74" i="28"/>
  <c r="F74" i="28"/>
  <c r="B75" i="28"/>
  <c r="F75" i="28"/>
  <c r="B76" i="28"/>
  <c r="F76" i="28"/>
  <c r="B77" i="28"/>
  <c r="F77" i="28"/>
  <c r="B78" i="28"/>
  <c r="F78" i="28"/>
  <c r="B79" i="28"/>
  <c r="F79" i="28"/>
  <c r="B80" i="28"/>
  <c r="F80" i="28"/>
  <c r="B81" i="28"/>
  <c r="F81" i="28"/>
  <c r="F95" i="28"/>
  <c r="G97" i="5"/>
  <c r="E95" i="28"/>
  <c r="F97" i="5"/>
  <c r="D97" i="28"/>
  <c r="E98" i="5"/>
  <c r="E97" i="28"/>
  <c r="F98" i="5"/>
  <c r="F97" i="28"/>
  <c r="G98" i="5"/>
  <c r="D95" i="29"/>
  <c r="E100" i="5"/>
  <c r="B82" i="29"/>
  <c r="F82" i="29"/>
  <c r="B83" i="29"/>
  <c r="F83" i="29"/>
  <c r="B84" i="29"/>
  <c r="F84" i="29"/>
  <c r="B85" i="29"/>
  <c r="F85" i="29"/>
  <c r="B86" i="29"/>
  <c r="F86" i="29"/>
  <c r="B87" i="29"/>
  <c r="F87" i="29"/>
  <c r="B88" i="29"/>
  <c r="F88" i="29"/>
  <c r="B89" i="29"/>
  <c r="F89" i="29"/>
  <c r="B90" i="29"/>
  <c r="F90" i="29"/>
  <c r="B91" i="29"/>
  <c r="F91" i="29"/>
  <c r="B92" i="29"/>
  <c r="F92" i="29"/>
  <c r="B93" i="29"/>
  <c r="F93" i="29"/>
  <c r="B94" i="29"/>
  <c r="F94" i="29"/>
  <c r="B6" i="29"/>
  <c r="F6" i="29"/>
  <c r="B7" i="29"/>
  <c r="F7" i="29"/>
  <c r="B8" i="29"/>
  <c r="F8" i="29"/>
  <c r="B9" i="29"/>
  <c r="F9" i="29"/>
  <c r="B10" i="29"/>
  <c r="F10" i="29"/>
  <c r="B11" i="29"/>
  <c r="F11" i="29"/>
  <c r="B12" i="29"/>
  <c r="F12" i="29"/>
  <c r="B13" i="29"/>
  <c r="F13" i="29"/>
  <c r="B14" i="29"/>
  <c r="F14" i="29"/>
  <c r="B15" i="29"/>
  <c r="F15" i="29"/>
  <c r="B16" i="29"/>
  <c r="F16" i="29"/>
  <c r="B17" i="29"/>
  <c r="F17" i="29"/>
  <c r="B18" i="29"/>
  <c r="F18" i="29"/>
  <c r="B19" i="29"/>
  <c r="F19" i="29"/>
  <c r="B20" i="29"/>
  <c r="F20" i="29"/>
  <c r="B21" i="29"/>
  <c r="F21" i="29"/>
  <c r="B22" i="29"/>
  <c r="F22" i="29"/>
  <c r="B23" i="29"/>
  <c r="F23" i="29"/>
  <c r="B24" i="29"/>
  <c r="F24" i="29"/>
  <c r="B25" i="29"/>
  <c r="F25" i="29"/>
  <c r="B26" i="29"/>
  <c r="F26" i="29"/>
  <c r="B27" i="29"/>
  <c r="F27" i="29"/>
  <c r="B28" i="29"/>
  <c r="F28" i="29"/>
  <c r="B29" i="29"/>
  <c r="F29" i="29"/>
  <c r="B30" i="29"/>
  <c r="F30" i="29"/>
  <c r="B31" i="29"/>
  <c r="F31" i="29"/>
  <c r="B32" i="29"/>
  <c r="F32" i="29"/>
  <c r="B33" i="29"/>
  <c r="F33" i="29"/>
  <c r="B34" i="29"/>
  <c r="F34" i="29"/>
  <c r="B35" i="29"/>
  <c r="F35" i="29"/>
  <c r="B36" i="29"/>
  <c r="F36" i="29"/>
  <c r="B37" i="29"/>
  <c r="F37" i="29"/>
  <c r="B38" i="29"/>
  <c r="F38" i="29"/>
  <c r="B39" i="29"/>
  <c r="F39" i="29"/>
  <c r="B40" i="29"/>
  <c r="F40" i="29"/>
  <c r="B41" i="29"/>
  <c r="F41" i="29"/>
  <c r="B42" i="29"/>
  <c r="F42" i="29"/>
  <c r="B43" i="29"/>
  <c r="F43" i="29"/>
  <c r="B44" i="29"/>
  <c r="F44" i="29"/>
  <c r="B45" i="29"/>
  <c r="F45" i="29"/>
  <c r="B46" i="29"/>
  <c r="F46" i="29"/>
  <c r="B47" i="29"/>
  <c r="F47" i="29"/>
  <c r="B48" i="29"/>
  <c r="F48" i="29"/>
  <c r="B49" i="29"/>
  <c r="F49" i="29"/>
  <c r="B50" i="29"/>
  <c r="F50" i="29"/>
  <c r="B51" i="29"/>
  <c r="F51" i="29"/>
  <c r="B52" i="29"/>
  <c r="F52" i="29"/>
  <c r="B53" i="29"/>
  <c r="F53" i="29"/>
  <c r="B54" i="29"/>
  <c r="F54" i="29"/>
  <c r="B55" i="29"/>
  <c r="F55" i="29"/>
  <c r="B56" i="29"/>
  <c r="F56" i="29"/>
  <c r="B57" i="29"/>
  <c r="F57" i="29"/>
  <c r="B58" i="29"/>
  <c r="F58" i="29"/>
  <c r="B59" i="29"/>
  <c r="F59" i="29"/>
  <c r="B60" i="29"/>
  <c r="F60" i="29"/>
  <c r="B61" i="29"/>
  <c r="F61" i="29"/>
  <c r="B62" i="29"/>
  <c r="F62" i="29"/>
  <c r="B63" i="29"/>
  <c r="F63" i="29"/>
  <c r="B64" i="29"/>
  <c r="F64" i="29"/>
  <c r="B65" i="29"/>
  <c r="F65" i="29"/>
  <c r="B66" i="29"/>
  <c r="F66" i="29"/>
  <c r="B67" i="29"/>
  <c r="F67" i="29"/>
  <c r="B68" i="29"/>
  <c r="F68" i="29"/>
  <c r="B69" i="29"/>
  <c r="F69" i="29"/>
  <c r="B70" i="29"/>
  <c r="F70" i="29"/>
  <c r="B71" i="29"/>
  <c r="F71" i="29"/>
  <c r="B72" i="29"/>
  <c r="F72" i="29"/>
  <c r="B73" i="29"/>
  <c r="F73" i="29"/>
  <c r="B74" i="29"/>
  <c r="F74" i="29"/>
  <c r="B75" i="29"/>
  <c r="F75" i="29"/>
  <c r="B76" i="29"/>
  <c r="F76" i="29"/>
  <c r="B77" i="29"/>
  <c r="F77" i="29"/>
  <c r="B78" i="29"/>
  <c r="F78" i="29"/>
  <c r="B79" i="29"/>
  <c r="F79" i="29"/>
  <c r="B80" i="29"/>
  <c r="F80" i="29"/>
  <c r="B81" i="29"/>
  <c r="F81" i="29"/>
  <c r="F95" i="29"/>
  <c r="G100" i="5"/>
  <c r="E95" i="29"/>
  <c r="F100" i="5"/>
  <c r="D97" i="29"/>
  <c r="E101" i="5"/>
  <c r="E97" i="29"/>
  <c r="F101" i="5"/>
  <c r="F97" i="29"/>
  <c r="G101" i="5"/>
  <c r="E95" i="30"/>
  <c r="F103" i="5"/>
  <c r="B82" i="30"/>
  <c r="F82" i="30"/>
  <c r="B83" i="30"/>
  <c r="F83" i="30"/>
  <c r="B84" i="30"/>
  <c r="F84" i="30"/>
  <c r="B85" i="30"/>
  <c r="F85" i="30"/>
  <c r="B86" i="30"/>
  <c r="F86" i="30"/>
  <c r="B87" i="30"/>
  <c r="F87" i="30"/>
  <c r="B88" i="30"/>
  <c r="F88" i="30"/>
  <c r="B89" i="30"/>
  <c r="F89" i="30"/>
  <c r="B90" i="30"/>
  <c r="F90" i="30"/>
  <c r="B91" i="30"/>
  <c r="F91" i="30"/>
  <c r="B92" i="30"/>
  <c r="F92" i="30"/>
  <c r="B93" i="30"/>
  <c r="F93" i="30"/>
  <c r="B94" i="30"/>
  <c r="F94" i="30"/>
  <c r="B6" i="30"/>
  <c r="F6" i="30"/>
  <c r="B7" i="30"/>
  <c r="F7" i="30"/>
  <c r="B8" i="30"/>
  <c r="F8" i="30"/>
  <c r="B9" i="30"/>
  <c r="F9" i="30"/>
  <c r="B10" i="30"/>
  <c r="F10" i="30"/>
  <c r="B11" i="30"/>
  <c r="F11" i="30"/>
  <c r="B12" i="30"/>
  <c r="F12" i="30"/>
  <c r="B13" i="30"/>
  <c r="F13" i="30"/>
  <c r="B14" i="30"/>
  <c r="F14" i="30"/>
  <c r="B15" i="30"/>
  <c r="F15" i="30"/>
  <c r="B16" i="30"/>
  <c r="F16" i="30"/>
  <c r="B17" i="30"/>
  <c r="F17" i="30"/>
  <c r="B18" i="30"/>
  <c r="F18" i="30"/>
  <c r="B19" i="30"/>
  <c r="F19" i="30"/>
  <c r="B20" i="30"/>
  <c r="F20" i="30"/>
  <c r="B21" i="30"/>
  <c r="F21" i="30"/>
  <c r="B22" i="30"/>
  <c r="F22" i="30"/>
  <c r="B23" i="30"/>
  <c r="F23" i="30"/>
  <c r="B24" i="30"/>
  <c r="F24" i="30"/>
  <c r="B25" i="30"/>
  <c r="F25" i="30"/>
  <c r="B26" i="30"/>
  <c r="F26" i="30"/>
  <c r="B27" i="30"/>
  <c r="F27" i="30"/>
  <c r="B28" i="30"/>
  <c r="F28" i="30"/>
  <c r="B29" i="30"/>
  <c r="F29" i="30"/>
  <c r="B30" i="30"/>
  <c r="F30" i="30"/>
  <c r="B31" i="30"/>
  <c r="F31" i="30"/>
  <c r="B32" i="30"/>
  <c r="F32" i="30"/>
  <c r="B33" i="30"/>
  <c r="F33" i="30"/>
  <c r="B34" i="30"/>
  <c r="F34" i="30"/>
  <c r="B35" i="30"/>
  <c r="F35" i="30"/>
  <c r="B36" i="30"/>
  <c r="F36" i="30"/>
  <c r="B37" i="30"/>
  <c r="F37" i="30"/>
  <c r="B38" i="30"/>
  <c r="F38" i="30"/>
  <c r="B39" i="30"/>
  <c r="F39" i="30"/>
  <c r="B40" i="30"/>
  <c r="F40" i="30"/>
  <c r="B41" i="30"/>
  <c r="F41" i="30"/>
  <c r="B42" i="30"/>
  <c r="F42" i="30"/>
  <c r="B43" i="30"/>
  <c r="F43" i="30"/>
  <c r="B44" i="30"/>
  <c r="F44" i="30"/>
  <c r="B45" i="30"/>
  <c r="F45" i="30"/>
  <c r="B46" i="30"/>
  <c r="F46" i="30"/>
  <c r="B47" i="30"/>
  <c r="F47" i="30"/>
  <c r="B48" i="30"/>
  <c r="F48" i="30"/>
  <c r="B49" i="30"/>
  <c r="F49" i="30"/>
  <c r="B50" i="30"/>
  <c r="F50" i="30"/>
  <c r="B51" i="30"/>
  <c r="F51" i="30"/>
  <c r="B52" i="30"/>
  <c r="F52" i="30"/>
  <c r="B53" i="30"/>
  <c r="F53" i="30"/>
  <c r="B54" i="30"/>
  <c r="F54" i="30"/>
  <c r="B55" i="30"/>
  <c r="F55" i="30"/>
  <c r="B56" i="30"/>
  <c r="F56" i="30"/>
  <c r="B57" i="30"/>
  <c r="F57" i="30"/>
  <c r="B58" i="30"/>
  <c r="F58" i="30"/>
  <c r="B59" i="30"/>
  <c r="F59" i="30"/>
  <c r="B60" i="30"/>
  <c r="F60" i="30"/>
  <c r="B61" i="30"/>
  <c r="F61" i="30"/>
  <c r="B62" i="30"/>
  <c r="F62" i="30"/>
  <c r="B63" i="30"/>
  <c r="F63" i="30"/>
  <c r="B64" i="30"/>
  <c r="F64" i="30"/>
  <c r="B65" i="30"/>
  <c r="F65" i="30"/>
  <c r="B66" i="30"/>
  <c r="F66" i="30"/>
  <c r="B67" i="30"/>
  <c r="F67" i="30"/>
  <c r="B68" i="30"/>
  <c r="F68" i="30"/>
  <c r="B69" i="30"/>
  <c r="F69" i="30"/>
  <c r="B70" i="30"/>
  <c r="F70" i="30"/>
  <c r="B71" i="30"/>
  <c r="F71" i="30"/>
  <c r="B72" i="30"/>
  <c r="F72" i="30"/>
  <c r="B73" i="30"/>
  <c r="F73" i="30"/>
  <c r="B74" i="30"/>
  <c r="F74" i="30"/>
  <c r="B75" i="30"/>
  <c r="F75" i="30"/>
  <c r="B76" i="30"/>
  <c r="F76" i="30"/>
  <c r="B77" i="30"/>
  <c r="F77" i="30"/>
  <c r="B78" i="30"/>
  <c r="F78" i="30"/>
  <c r="B79" i="30"/>
  <c r="F79" i="30"/>
  <c r="B80" i="30"/>
  <c r="F80" i="30"/>
  <c r="B81" i="30"/>
  <c r="F81" i="30"/>
  <c r="F95" i="30"/>
  <c r="G103" i="5"/>
  <c r="D95" i="30"/>
  <c r="E103" i="5"/>
  <c r="D97" i="30"/>
  <c r="E104" i="5"/>
  <c r="E97" i="30"/>
  <c r="F104" i="5"/>
  <c r="F97" i="30"/>
  <c r="G104" i="5"/>
  <c r="E95" i="31"/>
  <c r="F106" i="5"/>
  <c r="B82" i="31"/>
  <c r="F82" i="31"/>
  <c r="B83" i="31"/>
  <c r="F83" i="31"/>
  <c r="B84" i="31"/>
  <c r="F84" i="31"/>
  <c r="B85" i="31"/>
  <c r="F85" i="31"/>
  <c r="B86" i="31"/>
  <c r="F86" i="31"/>
  <c r="B87" i="31"/>
  <c r="F87" i="31"/>
  <c r="B88" i="31"/>
  <c r="F88" i="31"/>
  <c r="B89" i="31"/>
  <c r="F89" i="31"/>
  <c r="B90" i="31"/>
  <c r="F90" i="31"/>
  <c r="B91" i="31"/>
  <c r="F91" i="31"/>
  <c r="B92" i="31"/>
  <c r="F92" i="31"/>
  <c r="B93" i="31"/>
  <c r="F93" i="31"/>
  <c r="B94" i="31"/>
  <c r="F94" i="31"/>
  <c r="B6" i="31"/>
  <c r="F6" i="31"/>
  <c r="B7" i="31"/>
  <c r="F7" i="31"/>
  <c r="B8" i="31"/>
  <c r="F8" i="31"/>
  <c r="B9" i="31"/>
  <c r="F9" i="31"/>
  <c r="B10" i="31"/>
  <c r="F10" i="31"/>
  <c r="B11" i="31"/>
  <c r="F11" i="31"/>
  <c r="B12" i="31"/>
  <c r="F12" i="31"/>
  <c r="B13" i="31"/>
  <c r="F13" i="31"/>
  <c r="B14" i="31"/>
  <c r="F14" i="31"/>
  <c r="B15" i="31"/>
  <c r="F15" i="31"/>
  <c r="B16" i="31"/>
  <c r="F16" i="31"/>
  <c r="B17" i="31"/>
  <c r="F17" i="31"/>
  <c r="B18" i="31"/>
  <c r="F18" i="31"/>
  <c r="B19" i="31"/>
  <c r="F19" i="31"/>
  <c r="B20" i="31"/>
  <c r="F20" i="31"/>
  <c r="B21" i="31"/>
  <c r="F21" i="31"/>
  <c r="B22" i="31"/>
  <c r="F22" i="31"/>
  <c r="B23" i="31"/>
  <c r="F23" i="31"/>
  <c r="B24" i="31"/>
  <c r="F24" i="31"/>
  <c r="B25" i="31"/>
  <c r="F25" i="31"/>
  <c r="B26" i="31"/>
  <c r="F26" i="31"/>
  <c r="B27" i="31"/>
  <c r="F27" i="31"/>
  <c r="B28" i="31"/>
  <c r="F28" i="31"/>
  <c r="B29" i="31"/>
  <c r="F29" i="31"/>
  <c r="B30" i="31"/>
  <c r="F30" i="31"/>
  <c r="B31" i="31"/>
  <c r="F31" i="31"/>
  <c r="B32" i="31"/>
  <c r="F32" i="31"/>
  <c r="B33" i="31"/>
  <c r="F33" i="31"/>
  <c r="B34" i="31"/>
  <c r="F34" i="31"/>
  <c r="B35" i="31"/>
  <c r="F35" i="31"/>
  <c r="B36" i="31"/>
  <c r="F36" i="31"/>
  <c r="B37" i="31"/>
  <c r="F37" i="31"/>
  <c r="B38" i="31"/>
  <c r="F38" i="31"/>
  <c r="B39" i="31"/>
  <c r="F39" i="31"/>
  <c r="B40" i="31"/>
  <c r="F40" i="31"/>
  <c r="B41" i="31"/>
  <c r="F41" i="31"/>
  <c r="B42" i="31"/>
  <c r="F42" i="31"/>
  <c r="B43" i="31"/>
  <c r="F43" i="31"/>
  <c r="B44" i="31"/>
  <c r="F44" i="31"/>
  <c r="B45" i="31"/>
  <c r="F45" i="31"/>
  <c r="B46" i="31"/>
  <c r="F46" i="31"/>
  <c r="B47" i="31"/>
  <c r="F47" i="31"/>
  <c r="B48" i="31"/>
  <c r="F48" i="31"/>
  <c r="B49" i="31"/>
  <c r="F49" i="31"/>
  <c r="B50" i="31"/>
  <c r="F50" i="31"/>
  <c r="B51" i="31"/>
  <c r="F51" i="31"/>
  <c r="B52" i="31"/>
  <c r="F52" i="31"/>
  <c r="B53" i="31"/>
  <c r="F53" i="31"/>
  <c r="B54" i="31"/>
  <c r="F54" i="31"/>
  <c r="B55" i="31"/>
  <c r="F55" i="31"/>
  <c r="B56" i="31"/>
  <c r="F56" i="31"/>
  <c r="B57" i="31"/>
  <c r="F57" i="31"/>
  <c r="B58" i="31"/>
  <c r="F58" i="31"/>
  <c r="B59" i="31"/>
  <c r="F59" i="31"/>
  <c r="B60" i="31"/>
  <c r="F60" i="31"/>
  <c r="B61" i="31"/>
  <c r="F61" i="31"/>
  <c r="B62" i="31"/>
  <c r="F62" i="31"/>
  <c r="B63" i="31"/>
  <c r="F63" i="31"/>
  <c r="B64" i="31"/>
  <c r="F64" i="31"/>
  <c r="B65" i="31"/>
  <c r="F65" i="31"/>
  <c r="B66" i="31"/>
  <c r="F66" i="31"/>
  <c r="B67" i="31"/>
  <c r="F67" i="31"/>
  <c r="B68" i="31"/>
  <c r="F68" i="31"/>
  <c r="B69" i="31"/>
  <c r="F69" i="31"/>
  <c r="B70" i="31"/>
  <c r="F70" i="31"/>
  <c r="B71" i="31"/>
  <c r="F71" i="31"/>
  <c r="B72" i="31"/>
  <c r="F72" i="31"/>
  <c r="B73" i="31"/>
  <c r="F73" i="31"/>
  <c r="B74" i="31"/>
  <c r="F74" i="31"/>
  <c r="B75" i="31"/>
  <c r="F75" i="31"/>
  <c r="B76" i="31"/>
  <c r="F76" i="31"/>
  <c r="B77" i="31"/>
  <c r="F77" i="31"/>
  <c r="B78" i="31"/>
  <c r="F78" i="31"/>
  <c r="B79" i="31"/>
  <c r="F79" i="31"/>
  <c r="B80" i="31"/>
  <c r="F80" i="31"/>
  <c r="B81" i="31"/>
  <c r="F81" i="31"/>
  <c r="F95" i="31"/>
  <c r="G106" i="5"/>
  <c r="D95" i="31"/>
  <c r="E106" i="5"/>
  <c r="D97" i="31"/>
  <c r="E107" i="5"/>
  <c r="E97" i="31"/>
  <c r="F107" i="5"/>
  <c r="F97" i="31"/>
  <c r="G107" i="5"/>
  <c r="E95" i="32"/>
  <c r="F109" i="5"/>
  <c r="B82" i="32"/>
  <c r="F82" i="32"/>
  <c r="B83" i="32"/>
  <c r="F83" i="32"/>
  <c r="B84" i="32"/>
  <c r="F84" i="32"/>
  <c r="B85" i="32"/>
  <c r="F85" i="32"/>
  <c r="B86" i="32"/>
  <c r="F86" i="32"/>
  <c r="B87" i="32"/>
  <c r="F87" i="32"/>
  <c r="B88" i="32"/>
  <c r="F88" i="32"/>
  <c r="B89" i="32"/>
  <c r="F89" i="32"/>
  <c r="B90" i="32"/>
  <c r="F90" i="32"/>
  <c r="B91" i="32"/>
  <c r="F91" i="32"/>
  <c r="B92" i="32"/>
  <c r="F92" i="32"/>
  <c r="B93" i="32"/>
  <c r="F93" i="32"/>
  <c r="B94" i="32"/>
  <c r="F94" i="32"/>
  <c r="B6" i="32"/>
  <c r="F6" i="32"/>
  <c r="B7" i="32"/>
  <c r="F7" i="32"/>
  <c r="B8" i="32"/>
  <c r="F8" i="32"/>
  <c r="B9" i="32"/>
  <c r="F9" i="32"/>
  <c r="B10" i="32"/>
  <c r="F10" i="32"/>
  <c r="B11" i="32"/>
  <c r="F11" i="32"/>
  <c r="B12" i="32"/>
  <c r="F12" i="32"/>
  <c r="B13" i="32"/>
  <c r="F13" i="32"/>
  <c r="B14" i="32"/>
  <c r="F14" i="32"/>
  <c r="B15" i="32"/>
  <c r="F15" i="32"/>
  <c r="B16" i="32"/>
  <c r="F16" i="32"/>
  <c r="B17" i="32"/>
  <c r="F17" i="32"/>
  <c r="B18" i="32"/>
  <c r="F18" i="32"/>
  <c r="B19" i="32"/>
  <c r="F19" i="32"/>
  <c r="B20" i="32"/>
  <c r="F20" i="32"/>
  <c r="B21" i="32"/>
  <c r="F21" i="32"/>
  <c r="B22" i="32"/>
  <c r="F22" i="32"/>
  <c r="B23" i="32"/>
  <c r="F23" i="32"/>
  <c r="B24" i="32"/>
  <c r="F24" i="32"/>
  <c r="B25" i="32"/>
  <c r="F25" i="32"/>
  <c r="B26" i="32"/>
  <c r="F26" i="32"/>
  <c r="B27" i="32"/>
  <c r="F27" i="32"/>
  <c r="B28" i="32"/>
  <c r="F28" i="32"/>
  <c r="B29" i="32"/>
  <c r="F29" i="32"/>
  <c r="B30" i="32"/>
  <c r="F30" i="32"/>
  <c r="B31" i="32"/>
  <c r="F31" i="32"/>
  <c r="B32" i="32"/>
  <c r="F32" i="32"/>
  <c r="B33" i="32"/>
  <c r="F33" i="32"/>
  <c r="B34" i="32"/>
  <c r="F34" i="32"/>
  <c r="B35" i="32"/>
  <c r="F35" i="32"/>
  <c r="B36" i="32"/>
  <c r="F36" i="32"/>
  <c r="B37" i="32"/>
  <c r="F37" i="32"/>
  <c r="B38" i="32"/>
  <c r="F38" i="32"/>
  <c r="B39" i="32"/>
  <c r="F39" i="32"/>
  <c r="B40" i="32"/>
  <c r="F40" i="32"/>
  <c r="B41" i="32"/>
  <c r="F41" i="32"/>
  <c r="B42" i="32"/>
  <c r="F42" i="32"/>
  <c r="B43" i="32"/>
  <c r="F43" i="32"/>
  <c r="B44" i="32"/>
  <c r="F44" i="32"/>
  <c r="B45" i="32"/>
  <c r="F45" i="32"/>
  <c r="B46" i="32"/>
  <c r="F46" i="32"/>
  <c r="B47" i="32"/>
  <c r="F47" i="32"/>
  <c r="B48" i="32"/>
  <c r="F48" i="32"/>
  <c r="B49" i="32"/>
  <c r="F49" i="32"/>
  <c r="B50" i="32"/>
  <c r="F50" i="32"/>
  <c r="B51" i="32"/>
  <c r="F51" i="32"/>
  <c r="B52" i="32"/>
  <c r="F52" i="32"/>
  <c r="B53" i="32"/>
  <c r="F53" i="32"/>
  <c r="B54" i="32"/>
  <c r="F54" i="32"/>
  <c r="B55" i="32"/>
  <c r="F55" i="32"/>
  <c r="B56" i="32"/>
  <c r="F56" i="32"/>
  <c r="B57" i="32"/>
  <c r="F57" i="32"/>
  <c r="B58" i="32"/>
  <c r="F58" i="32"/>
  <c r="B59" i="32"/>
  <c r="F59" i="32"/>
  <c r="B60" i="32"/>
  <c r="F60" i="32"/>
  <c r="B61" i="32"/>
  <c r="F61" i="32"/>
  <c r="B62" i="32"/>
  <c r="F62" i="32"/>
  <c r="B63" i="32"/>
  <c r="F63" i="32"/>
  <c r="B64" i="32"/>
  <c r="F64" i="32"/>
  <c r="B65" i="32"/>
  <c r="F65" i="32"/>
  <c r="B66" i="32"/>
  <c r="F66" i="32"/>
  <c r="B67" i="32"/>
  <c r="F67" i="32"/>
  <c r="B68" i="32"/>
  <c r="F68" i="32"/>
  <c r="B69" i="32"/>
  <c r="F69" i="32"/>
  <c r="B70" i="32"/>
  <c r="F70" i="32"/>
  <c r="B71" i="32"/>
  <c r="F71" i="32"/>
  <c r="B72" i="32"/>
  <c r="F72" i="32"/>
  <c r="B73" i="32"/>
  <c r="F73" i="32"/>
  <c r="B74" i="32"/>
  <c r="F74" i="32"/>
  <c r="B75" i="32"/>
  <c r="F75" i="32"/>
  <c r="B76" i="32"/>
  <c r="F76" i="32"/>
  <c r="B77" i="32"/>
  <c r="F77" i="32"/>
  <c r="B78" i="32"/>
  <c r="F78" i="32"/>
  <c r="B79" i="32"/>
  <c r="F79" i="32"/>
  <c r="B80" i="32"/>
  <c r="F80" i="32"/>
  <c r="B81" i="32"/>
  <c r="F81" i="32"/>
  <c r="F95" i="32"/>
  <c r="G109" i="5"/>
  <c r="D95" i="32"/>
  <c r="E109" i="5"/>
  <c r="D97" i="32"/>
  <c r="E110" i="5"/>
  <c r="E97" i="32"/>
  <c r="F110" i="5"/>
  <c r="F97" i="32"/>
  <c r="G110" i="5"/>
  <c r="F7" i="5"/>
  <c r="G7" i="5"/>
  <c r="E7" i="5"/>
  <c r="C106" i="5"/>
  <c r="C103" i="5"/>
  <c r="C100" i="5"/>
  <c r="C97" i="5"/>
  <c r="B95" i="5"/>
  <c r="C92" i="5"/>
  <c r="B90" i="5"/>
  <c r="C87" i="5"/>
  <c r="C84" i="5"/>
  <c r="B82" i="5"/>
  <c r="C79" i="5"/>
  <c r="C76" i="5"/>
  <c r="B97" i="32"/>
  <c r="C94" i="32"/>
  <c r="C93" i="32"/>
  <c r="C92" i="32"/>
  <c r="C91" i="32"/>
  <c r="C90" i="32"/>
  <c r="C89" i="32"/>
  <c r="C88" i="32"/>
  <c r="C87" i="32"/>
  <c r="C86" i="32"/>
  <c r="C85" i="32"/>
  <c r="C84" i="32"/>
  <c r="C83" i="32"/>
  <c r="C82" i="32"/>
  <c r="C81" i="32"/>
  <c r="C79" i="32"/>
  <c r="C78" i="32"/>
  <c r="C77" i="32"/>
  <c r="C76" i="32"/>
  <c r="C75" i="32"/>
  <c r="C74" i="32"/>
  <c r="C73" i="32"/>
  <c r="C72" i="32"/>
  <c r="C71" i="32"/>
  <c r="C69" i="32"/>
  <c r="C68" i="32"/>
  <c r="C66" i="32"/>
  <c r="C65" i="32"/>
  <c r="C64" i="32"/>
  <c r="C62" i="32"/>
  <c r="C61" i="32"/>
  <c r="C60" i="32"/>
  <c r="C59" i="32"/>
  <c r="C58" i="32"/>
  <c r="C57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1" i="32"/>
  <c r="C8" i="32"/>
  <c r="C7" i="32"/>
  <c r="C6" i="32"/>
  <c r="B97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73" i="31"/>
  <c r="C72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B97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B97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73" i="29"/>
  <c r="C72" i="29"/>
  <c r="C71" i="29"/>
  <c r="C70" i="29"/>
  <c r="C69" i="29"/>
  <c r="C68" i="29"/>
  <c r="C67" i="29"/>
  <c r="C66" i="29"/>
  <c r="C65" i="29"/>
  <c r="C64" i="29"/>
  <c r="C63" i="29"/>
  <c r="C62" i="29"/>
  <c r="C61" i="29"/>
  <c r="C60" i="29"/>
  <c r="C59" i="29"/>
  <c r="C58" i="29"/>
  <c r="C57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B97" i="28"/>
  <c r="C94" i="28"/>
  <c r="C93" i="28"/>
  <c r="C92" i="28"/>
  <c r="C91" i="28"/>
  <c r="C90" i="28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C76" i="28"/>
  <c r="C75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B97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B97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B97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B97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72" i="24"/>
  <c r="C71" i="24"/>
  <c r="C70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B74" i="5"/>
  <c r="C71" i="5"/>
  <c r="B97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68" i="5"/>
  <c r="C65" i="5"/>
  <c r="C62" i="5"/>
  <c r="C59" i="5"/>
  <c r="C56" i="5"/>
  <c r="C53" i="5"/>
  <c r="B51" i="5"/>
  <c r="B97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B97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B97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B97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B97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B97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B97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48" i="5"/>
  <c r="C45" i="5"/>
  <c r="C42" i="5"/>
  <c r="C39" i="5"/>
  <c r="B97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B97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B97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B97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36" i="5"/>
  <c r="B97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33" i="5"/>
  <c r="B97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30" i="5"/>
  <c r="B28" i="5"/>
  <c r="B97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25" i="5"/>
  <c r="B97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22" i="5"/>
  <c r="B97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19" i="5"/>
  <c r="C16" i="5"/>
  <c r="C13" i="5"/>
  <c r="C10" i="5"/>
  <c r="C7" i="5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B5" i="5"/>
  <c r="B97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B97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6" i="2"/>
  <c r="B97" i="2"/>
  <c r="B97" i="1"/>
</calcChain>
</file>

<file path=xl/sharedStrings.xml><?xml version="1.0" encoding="utf-8"?>
<sst xmlns="http://schemas.openxmlformats.org/spreadsheetml/2006/main" count="1362" uniqueCount="702">
  <si>
    <t>REF</t>
  </si>
  <si>
    <t>POSTCODE</t>
  </si>
  <si>
    <t>YES</t>
  </si>
  <si>
    <t>NO</t>
  </si>
  <si>
    <t>BLANK</t>
  </si>
  <si>
    <t>COMMENTS</t>
  </si>
  <si>
    <t>GL545YG</t>
  </si>
  <si>
    <t>Only if there is an established need</t>
  </si>
  <si>
    <t>TOTAL</t>
  </si>
  <si>
    <t>Older people might wish to downsize and make their properties availble for young families</t>
  </si>
  <si>
    <t>Q1a. SHOULD LARGER DEVELOPMENTS BE ENCOURAGED?</t>
  </si>
  <si>
    <t>HOUSING DEVELOPMENT</t>
  </si>
  <si>
    <t>Q1b. SHOULD SMALLER DEVELOPMENTS BE ENCOURAGED?</t>
  </si>
  <si>
    <t>GRETTON SURVEY 2014 - SUMMARY</t>
  </si>
  <si>
    <t>Q1f. SHOULD MORE AFFORDABLE HOUSING BE PROVIDED?</t>
  </si>
  <si>
    <t>Only if a need is established</t>
  </si>
  <si>
    <t>Q1g. OTHER HOUSING ISSUES?</t>
  </si>
  <si>
    <t>HIGHWAY MATTERS</t>
  </si>
  <si>
    <t>Q2a(i). ARE THE ROADS ADEQUATELY MAINTAINED?</t>
  </si>
  <si>
    <t>Q2a(ii). CONCERNS OVER TRAFFIC SPEED, VOLUME OR TYPE?</t>
  </si>
  <si>
    <t>Q2b(i). WOULD A FOOTPATH TOWARDS WINCHCOMBE BE VALUABLE?</t>
  </si>
  <si>
    <t>Q2b(ii). ARE FOOTPATHS ADEQUATELY MAINTAINED?</t>
  </si>
  <si>
    <t>Working Lane is being destroyed by farm vehicles. Farmers do nothing to maintain the lane.</t>
  </si>
  <si>
    <t>Q2b(iii). IS STREET LIGHTING ADEQUATE?</t>
  </si>
  <si>
    <t>Q2b(iv). OTHER FOOTPATH ISSUES?</t>
  </si>
  <si>
    <t>Q2a(iii). OTHER ROAD SAFETY ISSUES?</t>
  </si>
  <si>
    <t>Q1e. FACILITIES TO BE NEGOTIATED WITH DEVELOPER FOR LARGER-SCALE DEVELOPMENTS?</t>
  </si>
  <si>
    <t>Q1d. COMMENTS ON LOCATION OF FUTURE DEVELOPMENTS?</t>
  </si>
  <si>
    <t>Q1c. COMMENTS ON DENSITY &amp; STYLE OF HOUSING?</t>
  </si>
  <si>
    <t>ENVIRONMENT</t>
  </si>
  <si>
    <t>Q3a. DRAINAGE ISSUES?</t>
  </si>
  <si>
    <t>Q3b. IMPACT OF NEARBY DEVELOPMENTS ON LOCAL SERVICES, TRAFFIC ETC?</t>
  </si>
  <si>
    <t>Hope that money is being recovered from Winchcombe developers under S106 to improve infrastructure</t>
  </si>
  <si>
    <t>Q3c. CONCERNS OVER THE APPEARANCE OF THE VILLAGE?</t>
  </si>
  <si>
    <t>Some properties below the bridge are in need of some TLC</t>
  </si>
  <si>
    <t>Q3d. IS LITTER A PROBLEM?</t>
  </si>
  <si>
    <t>Q3e. ARE THERE ANY PUBLIC AREAS THAT REQUIRE ATTENTION?</t>
  </si>
  <si>
    <t>Village Green Notice Board and Chain Link Fence both in need of refurbishment</t>
  </si>
  <si>
    <t>Q3f. IS DOG FOULING A PROBLEM?</t>
  </si>
  <si>
    <t>Emergency Plan. What progress has been made?</t>
  </si>
  <si>
    <t>Particularly in Working Lane.  It's a disgrace.</t>
  </si>
  <si>
    <t>Q3g. ARE THERE ANY OTHER ASPECTS OF VILLAGE LIFE THAT THE COUNCIL SHOULD ADDRESS?</t>
  </si>
  <si>
    <t>BROADBAND</t>
  </si>
  <si>
    <t>Q4a. IS A BETTER BROADBAND SERVICE IMPORTANT?</t>
  </si>
  <si>
    <t>Q4b. ARE THERE PROBLEMS WITH THE CURRENT BROADBAND SERVICE?</t>
  </si>
  <si>
    <t>WEBSITE</t>
  </si>
  <si>
    <t>OTHER</t>
  </si>
  <si>
    <t>Q5b. COULD YOU HELP WITH THE CREATION/MAINTENANCE OF A WEBSITE?</t>
  </si>
  <si>
    <t>Q6. ANY OTHER TOPICS FOR COMMENT?</t>
  </si>
  <si>
    <t>Parish Council applauded for doing a difficult job.</t>
  </si>
  <si>
    <t>GRETTON VILLAGE ASSOCIATION</t>
  </si>
  <si>
    <t>Q7a. IS THE VILLAGE HALL A VALUABLE ASSET TO THE VILLAGE?</t>
  </si>
  <si>
    <t>Q7b. IS THE PLAYING FIELD A VALUABLE ASSET TO THE VILLAGE?</t>
  </si>
  <si>
    <t>Pity it can't be used for vehicle parking.</t>
  </si>
  <si>
    <t>Q7c. DO YOU USE THE VILLAGE HALL?</t>
  </si>
  <si>
    <t>Occasionally</t>
  </si>
  <si>
    <t>Q7d. ARE THERE ANY EVENTS/ACTIVITIES YOU WOULD LIKE TO SEE HELD AT THE HALL/PLAYING FIELD?</t>
  </si>
  <si>
    <t>The GVA Committee do an excellent job.</t>
  </si>
  <si>
    <t>The accoustics in the main hall are not good and could be improved.</t>
  </si>
  <si>
    <t>Q5a. ARE THERE ANY ITEMS OR LINKS THAT SHOULD BE INCLUDED IN THE PARISH WEBSITE?</t>
  </si>
  <si>
    <t>GL545EX</t>
  </si>
  <si>
    <t>Gretton already varied</t>
  </si>
  <si>
    <t>Gretton natives first</t>
  </si>
  <si>
    <t>Parking outside hall an issue</t>
  </si>
  <si>
    <t>Need white line in centre of road at Gopshill corner</t>
  </si>
  <si>
    <t>Doctors/dentists/etc</t>
  </si>
  <si>
    <t>Unreliable</t>
  </si>
  <si>
    <t>Gretton newsletter to be included</t>
  </si>
  <si>
    <t>Never</t>
  </si>
  <si>
    <t>Would spoil village</t>
  </si>
  <si>
    <t>No high density, cotswold stone, individual design</t>
  </si>
  <si>
    <t>Good idea - otherwise walk in road</t>
  </si>
  <si>
    <t>No lighting in minor lanes</t>
  </si>
  <si>
    <t>Gopshill corner still a problem</t>
  </si>
  <si>
    <t>Relocate Co-op.  Winchcombe parking impact.</t>
  </si>
  <si>
    <t>Houses below church need painting</t>
  </si>
  <si>
    <t>Regularly</t>
  </si>
  <si>
    <t>GL545EY</t>
  </si>
  <si>
    <t>Must be high quality</t>
  </si>
  <si>
    <t>Bigger school</t>
  </si>
  <si>
    <t>Move to other locations eg Winchcombe</t>
  </si>
  <si>
    <t>Too late now!</t>
  </si>
  <si>
    <t>Poor speed currently</t>
  </si>
  <si>
    <t>Already outstanding</t>
  </si>
  <si>
    <t>Need some developments</t>
  </si>
  <si>
    <t>Must be in keeping with traditional properties</t>
  </si>
  <si>
    <t>Behind Church Row</t>
  </si>
  <si>
    <t>Speeding</t>
  </si>
  <si>
    <t>Two major developments in Winchcombe is a problem</t>
  </si>
  <si>
    <t>Tatty A boards outside Bugatti</t>
  </si>
  <si>
    <t>Council does a good job</t>
  </si>
  <si>
    <t>Footpath to Winchcombe</t>
  </si>
  <si>
    <t>Increasing volume</t>
  </si>
  <si>
    <t>All facilities need improvement</t>
  </si>
  <si>
    <t>Must be in keeping with traditional properties and need parking facilities</t>
  </si>
  <si>
    <t>In local style</t>
  </si>
  <si>
    <t>True for many roads</t>
  </si>
  <si>
    <t>Speeding between school and bridge</t>
  </si>
  <si>
    <t>Hedges need trimming and paths cleared</t>
  </si>
  <si>
    <t>Definitely</t>
  </si>
  <si>
    <t>Gopshill corner still a problem.  Some exposed drains are too deep</t>
  </si>
  <si>
    <t>Extra traffic</t>
  </si>
  <si>
    <t>Seldom</t>
  </si>
  <si>
    <t>Potholes</t>
  </si>
  <si>
    <t>HGVs</t>
  </si>
  <si>
    <t>It’s a village not a town</t>
  </si>
  <si>
    <t>Depends on mix and quality - need small/medium sized houses</t>
  </si>
  <si>
    <t>No low density exec homes.  More character.  Sympathetic materials.  Low energy designs.</t>
  </si>
  <si>
    <t>Depends on mix and quality - need small/medium sized houses.  Infill also acceptable 'above' railway bridge.</t>
  </si>
  <si>
    <t>Green spaces, playing areas. School extension.</t>
  </si>
  <si>
    <t>Not just social housing - affordable housing too.</t>
  </si>
  <si>
    <t>Speed. Rat run.</t>
  </si>
  <si>
    <t>Need white lines</t>
  </si>
  <si>
    <t>Fencing-off of footpaths</t>
  </si>
  <si>
    <t>Needs to maintain a rural aspect, not urban neatness</t>
  </si>
  <si>
    <t>Work more closely with GVA</t>
  </si>
  <si>
    <t>Improvements must extend to houses below bridge.</t>
  </si>
  <si>
    <t>Need greater collaboration with Winchcombe Council on developments there.</t>
  </si>
  <si>
    <t>More regular films, theatre.  Discussion groups.</t>
  </si>
  <si>
    <t>GL545YJ</t>
  </si>
  <si>
    <t>Good quality medium sized houses on good size plots.</t>
  </si>
  <si>
    <t>Not too modern.</t>
  </si>
  <si>
    <t>Do not take up farmland</t>
  </si>
  <si>
    <t>Improve Hall, playing field, footpaths.</t>
  </si>
  <si>
    <t>Speed sign imminent</t>
  </si>
  <si>
    <t>Parking is a problem at junctions, and under railway bridge.</t>
  </si>
  <si>
    <t>Some houses and gardens not well maintained</t>
  </si>
  <si>
    <t>Above Royal Oak.</t>
  </si>
  <si>
    <t>Too many dogs allowed to roam free</t>
  </si>
  <si>
    <t>Short courses.  Art group</t>
  </si>
  <si>
    <t>GL545YU</t>
  </si>
  <si>
    <t>Working Lane poor.</t>
  </si>
  <si>
    <t>Traffic should be diverted via Toddington and Greet</t>
  </si>
  <si>
    <t>Need better bus service</t>
  </si>
  <si>
    <t>Important social centre</t>
  </si>
  <si>
    <t>Important for school and village functions</t>
  </si>
  <si>
    <t>Must include affordable housing</t>
  </si>
  <si>
    <t>Where there is minimal visual impact</t>
  </si>
  <si>
    <t>Extension to churchyard.  Donation to church.</t>
  </si>
  <si>
    <t>Extra traffic.  Impact on school</t>
  </si>
  <si>
    <t>Flower festival, science festival etc.</t>
  </si>
  <si>
    <t>GL545ET</t>
  </si>
  <si>
    <t>Extra facilities for Village Hall &amp; field</t>
  </si>
  <si>
    <t>Damage from Gopshill Lane flooding</t>
  </si>
  <si>
    <t>New doctors surgery underway</t>
  </si>
  <si>
    <t>House that replaced Gretton garage is eyesore - not complete.</t>
  </si>
  <si>
    <t>Salt Gopshill Lane in winter</t>
  </si>
  <si>
    <t>Only if families are encouraged</t>
  </si>
  <si>
    <t>Smaller properties, medium sized gardens, and parking</t>
  </si>
  <si>
    <t>Parking and pavements should be considered</t>
  </si>
  <si>
    <t>Thanks for your hard work</t>
  </si>
  <si>
    <t>Must be in keeping with current styles</t>
  </si>
  <si>
    <t>Not on Green Belt</t>
  </si>
  <si>
    <t>Local traffic flow</t>
  </si>
  <si>
    <t>Speed and HGVs</t>
  </si>
  <si>
    <t>School and doctors capacity issues</t>
  </si>
  <si>
    <t>Intermittent issues</t>
  </si>
  <si>
    <t>Impact on character of Gretton.  Impact on local facilities.</t>
  </si>
  <si>
    <t>As long as in keeping with character of village.  Infrastructure needs to be considered.</t>
  </si>
  <si>
    <t>Low density.  Individual.  Traditional materials.</t>
  </si>
  <si>
    <t>Must be a distinction between Gretton &amp; Winchcombe.  Perhaps along road to Gretton Fields or Prescott?</t>
  </si>
  <si>
    <t>Footpaths to Winchcombe etc.  Cycle paths.</t>
  </si>
  <si>
    <t>Poor bus services - can lead to isolation with no car.</t>
  </si>
  <si>
    <t>Verges need to be cut</t>
  </si>
  <si>
    <t>20 mph limit due to bends and children, horses.</t>
  </si>
  <si>
    <t>Police speed checks.  No footpaths out of village coupled with 60mph limits are dangerous.</t>
  </si>
  <si>
    <t>Definitely.  Cycle path too?</t>
  </si>
  <si>
    <t>Overgrown hedges on main road.</t>
  </si>
  <si>
    <t>Is there too much, could save energy?</t>
  </si>
  <si>
    <t>Need more footpaths out of village.</t>
  </si>
  <si>
    <t>Reduced sped limits on approaches?  Pedestrian crossing?</t>
  </si>
  <si>
    <t>Under railway bridge.  Put posters up (TBC dog warden)?</t>
  </si>
  <si>
    <t>Better use of playing field for outdoor village events?</t>
  </si>
  <si>
    <t>Playgroup Link not working</t>
  </si>
  <si>
    <t>Thank you</t>
  </si>
  <si>
    <t>Village picnic, village sports day.  Fete.  Fireworks.  Play area signage.  Gardening club.  Village garden.</t>
  </si>
  <si>
    <t>More events.  Less dog fouling.</t>
  </si>
  <si>
    <t>GL545HG</t>
  </si>
  <si>
    <t>Not enough ameneties.  School overcrowded.</t>
  </si>
  <si>
    <t>Need to remain a village.</t>
  </si>
  <si>
    <t>Not in Gretton</t>
  </si>
  <si>
    <t>It doesn't stay that way.</t>
  </si>
  <si>
    <t>Traffic calming near Church Row bend</t>
  </si>
  <si>
    <t>Impact on schools.  No shops</t>
  </si>
  <si>
    <t>Under bridge</t>
  </si>
  <si>
    <t>Absolutely not.  25 houses = many children</t>
  </si>
  <si>
    <t>Need school capacity</t>
  </si>
  <si>
    <t>Ribbon development, not blocks.</t>
  </si>
  <si>
    <t>Infrastructure must be right</t>
  </si>
  <si>
    <t>Smaller houses are in keeping.</t>
  </si>
  <si>
    <t>Loose manhole covers.</t>
  </si>
  <si>
    <t>HGVs, tractors. Speeding.  Need traffic calming</t>
  </si>
  <si>
    <t>Stop parking on road near school at school times</t>
  </si>
  <si>
    <t>But needs to be maintained</t>
  </si>
  <si>
    <t>Hedges need to be trimmed</t>
  </si>
  <si>
    <t>More houses would add to water flow</t>
  </si>
  <si>
    <t>Oak tree at top of Working Lane needs to be replaced</t>
  </si>
  <si>
    <t>Notice boards have advertisements obscuring 'official' postings</t>
  </si>
  <si>
    <t>Working Lane.  Footpaths on hill.</t>
  </si>
  <si>
    <t>NONE</t>
  </si>
  <si>
    <t>Increasing volume. HGVs</t>
  </si>
  <si>
    <t>GL545HB</t>
  </si>
  <si>
    <t>Houses of mixed size</t>
  </si>
  <si>
    <t>Variety important</t>
  </si>
  <si>
    <t>More playing field space, and facilities for young people.</t>
  </si>
  <si>
    <t>Rents need to be affordable</t>
  </si>
  <si>
    <t>HGVs &amp; tractors.  Incresed volumes</t>
  </si>
  <si>
    <t>Speed islands at entry points to village, and at Village Hall</t>
  </si>
  <si>
    <t>Not worth expense</t>
  </si>
  <si>
    <t>Hedges not cut</t>
  </si>
  <si>
    <t>Poor surfaces in places</t>
  </si>
  <si>
    <t>Below church at Gotherington turning</t>
  </si>
  <si>
    <t>Scruffy in places</t>
  </si>
  <si>
    <t>Bus shelter</t>
  </si>
  <si>
    <t>Playing field</t>
  </si>
  <si>
    <t>Calendar of village events</t>
  </si>
  <si>
    <t>Activities for young people.  Short courses</t>
  </si>
  <si>
    <t>Land prone to flooding</t>
  </si>
  <si>
    <t>Where would they go?</t>
  </si>
  <si>
    <t>Road improvements, bus services, medical facilities, shops.</t>
  </si>
  <si>
    <t>Small development only</t>
  </si>
  <si>
    <t>Little room for devp except Gretton Fields</t>
  </si>
  <si>
    <t>Winchcombe roads terrible.</t>
  </si>
  <si>
    <t>Increasing volume, speeding</t>
  </si>
  <si>
    <t>Traffic needs to be diverted, or calming introduced.</t>
  </si>
  <si>
    <t>Verges need to be cut more often</t>
  </si>
  <si>
    <t>Slow, unreliable esp pm</t>
  </si>
  <si>
    <t>Link to church</t>
  </si>
  <si>
    <t>Yoga classes</t>
  </si>
  <si>
    <t>Needs to remain small village</t>
  </si>
  <si>
    <t>Speeding.  Corner of Gopshill Lne.</t>
  </si>
  <si>
    <t>Below bridge in Working Lane</t>
  </si>
  <si>
    <t>School improvements, pavements</t>
  </si>
  <si>
    <t>Good sized gardens, eco features</t>
  </si>
  <si>
    <t>Winter gritting needed in Gretton Fields</t>
  </si>
  <si>
    <t>Schools</t>
  </si>
  <si>
    <t>Barn dance</t>
  </si>
  <si>
    <t>Medical facilities, traffic</t>
  </si>
  <si>
    <t>Need better play equipment</t>
  </si>
  <si>
    <t>Better play equipment.  Baby swing.  No safety matting.</t>
  </si>
  <si>
    <t>Low density</t>
  </si>
  <si>
    <t>Village shop</t>
  </si>
  <si>
    <t xml:space="preserve">Slow, unreliable </t>
  </si>
  <si>
    <t>Poor maintenance</t>
  </si>
  <si>
    <t>Joint Core Strategy should protect Gretton from this</t>
  </si>
  <si>
    <t>No need for these</t>
  </si>
  <si>
    <t>Increased traffic would be a problem</t>
  </si>
  <si>
    <t>Not at rear of properties.  Suggest by Church or near Royal Oak.</t>
  </si>
  <si>
    <t>No further division of housing  i.e low cost beyond bridge, higher cost above bridge.</t>
  </si>
  <si>
    <t>Larger school/  Yellow lines from railway bridge to Working Lane</t>
  </si>
  <si>
    <t>Utility work can result in poor reinstatement.  Side roads poor.</t>
  </si>
  <si>
    <t>Parish Council applauded for purchasing mobile speed sign</t>
  </si>
  <si>
    <t>White line needed at Gopshill corner</t>
  </si>
  <si>
    <t>20 mph limit in village</t>
  </si>
  <si>
    <t>Above Greenway Lane v muddy.  Gretton House bridge is dangerous.</t>
  </si>
  <si>
    <t>Footpath to Royal Oak needs attention</t>
  </si>
  <si>
    <t>Hedgerows overgrown. Footpath to Royal Oak needs attention</t>
  </si>
  <si>
    <t>Why are they on all night?</t>
  </si>
  <si>
    <t>Often clears up litter himself</t>
  </si>
  <si>
    <t>Near church.  Dog bin required?</t>
  </si>
  <si>
    <t>Council should listen to majority of respondents, not those with most money</t>
  </si>
  <si>
    <t>Car boot sale</t>
  </si>
  <si>
    <t>Snow needs to be cleared</t>
  </si>
  <si>
    <t>Need white line in centre of road at Gopshill corner (only)</t>
  </si>
  <si>
    <t>From cars</t>
  </si>
  <si>
    <t>Village Green Notice Board in need of refurbishment</t>
  </si>
  <si>
    <t>Improve bus service</t>
  </si>
  <si>
    <t>Council minutes</t>
  </si>
  <si>
    <t>A village pad for families</t>
  </si>
  <si>
    <t xml:space="preserve">Better play equipment.  </t>
  </si>
  <si>
    <t>GL545ER</t>
  </si>
  <si>
    <t>Conservation area.  No shop</t>
  </si>
  <si>
    <t>Outside conservation area</t>
  </si>
  <si>
    <t>Low density.  In keeping.</t>
  </si>
  <si>
    <t>Infrastructure improvements</t>
  </si>
  <si>
    <t>As long as build quality id good.</t>
  </si>
  <si>
    <t>Some existing properties need better maintenance</t>
  </si>
  <si>
    <t>As long as roadway not impacted</t>
  </si>
  <si>
    <t>Impact on infrastrucure</t>
  </si>
  <si>
    <t>Upkeep of listed buildings</t>
  </si>
  <si>
    <t>Shop</t>
  </si>
  <si>
    <t>Improved parking.</t>
  </si>
  <si>
    <t>Too sprawling</t>
  </si>
  <si>
    <t>Where?</t>
  </si>
  <si>
    <t>Not sure</t>
  </si>
  <si>
    <t>Larger site for school.  PO/shop.</t>
  </si>
  <si>
    <t>Speeding at school time</t>
  </si>
  <si>
    <t>Lollipop person for school?</t>
  </si>
  <si>
    <t>All facilities need improvement.  Winchcombe bottleneck.</t>
  </si>
  <si>
    <t>Village fete</t>
  </si>
  <si>
    <t>Fete</t>
  </si>
  <si>
    <t>Not too much infill</t>
  </si>
  <si>
    <t>Larger school.  Designated open spaces. Better public transport.</t>
  </si>
  <si>
    <t>Encourages young people to remain in village.</t>
  </si>
  <si>
    <t>Would it be justified?</t>
  </si>
  <si>
    <t>All facilities need improvement.  Traffic flow will increase.</t>
  </si>
  <si>
    <t>Area by noticeboard at Working Lane junction not cut.  Verges not cut.</t>
  </si>
  <si>
    <t>Further support for GVA</t>
  </si>
  <si>
    <t>Can any action be taken on quad bike noise</t>
  </si>
  <si>
    <t>HGVs, speeding</t>
  </si>
  <si>
    <t>Too expensive</t>
  </si>
  <si>
    <t>Who is responsible for them?</t>
  </si>
  <si>
    <t>Gopshill corner still a problem (caused by recent developments?)</t>
  </si>
  <si>
    <t>Bags left</t>
  </si>
  <si>
    <t>Car parking around village</t>
  </si>
  <si>
    <t>Below bridge in Working Lane.  Playing field</t>
  </si>
  <si>
    <t>Photos should be added</t>
  </si>
  <si>
    <t>Impact on infrastructure</t>
  </si>
  <si>
    <t>High rents at Meadow Court.  Allocation of these units unfair.</t>
  </si>
  <si>
    <t>Stop parking on road near school at school times.  Verges need cutting at junctions.</t>
  </si>
  <si>
    <t>Impact on infrastrucure.  Winchcombe can't cope at the moment.</t>
  </si>
  <si>
    <t>Better playground</t>
  </si>
  <si>
    <t>Drains off the hill</t>
  </si>
  <si>
    <t>Develop the playing field</t>
  </si>
  <si>
    <t>Add a forum.  Links to tradesmen</t>
  </si>
  <si>
    <t>Infrastructure improvements.  Shop</t>
  </si>
  <si>
    <t xml:space="preserve">Below bridge in Working Lane.  </t>
  </si>
  <si>
    <t>Link to GVA</t>
  </si>
  <si>
    <t>Slimming club</t>
  </si>
  <si>
    <t>GL545DA</t>
  </si>
  <si>
    <t>Village is big enough</t>
  </si>
  <si>
    <t>No high density developments</t>
  </si>
  <si>
    <t>By pass!</t>
  </si>
  <si>
    <t>Is the current aff housing occupied by those with a need?</t>
  </si>
  <si>
    <t>Pedestrian crossing</t>
  </si>
  <si>
    <t>Extra traffic - need traffic calming or by pass.</t>
  </si>
  <si>
    <t>Summerhouse.  Permanent BBQ.</t>
  </si>
  <si>
    <t>Hedges need to be trimmed towrds Royal Oak</t>
  </si>
  <si>
    <t>Limited infill.  4-6 max</t>
  </si>
  <si>
    <t>Cycle route to Winchcombe</t>
  </si>
  <si>
    <t>Need traffic calming chicanes, or speed activated sign.</t>
  </si>
  <si>
    <t>Increasing volume from Winchcombe &amp; Alderton developments</t>
  </si>
  <si>
    <t>Entrance 'gates' are overgrown &amp; losing impact</t>
  </si>
  <si>
    <t>Only with cycle path</t>
  </si>
  <si>
    <t>Poor by Royal Oak</t>
  </si>
  <si>
    <t>Parking on footpaths</t>
  </si>
  <si>
    <t>Entrance gates need to be maintained or removed</t>
  </si>
  <si>
    <t>Village Green chain Link fence in need of refurbishment</t>
  </si>
  <si>
    <t>Further support for playing field maintenance</t>
  </si>
  <si>
    <t xml:space="preserve">As long as in keeping with character of village.  </t>
  </si>
  <si>
    <t>Must have sufficient parking</t>
  </si>
  <si>
    <t>Outskirts</t>
  </si>
  <si>
    <t>Path to Winchcombe</t>
  </si>
  <si>
    <t>Ensure drainange is considered before development</t>
  </si>
  <si>
    <t>Parking on yellow lines outside school</t>
  </si>
  <si>
    <t>Footpath towards Winchcombe overgrown</t>
  </si>
  <si>
    <t>Links to TBC and other service agencies</t>
  </si>
  <si>
    <t>Well done</t>
  </si>
  <si>
    <t>Discos, Barn Dance</t>
  </si>
  <si>
    <t>Temporary bar rather than a table</t>
  </si>
  <si>
    <t>GL545YT</t>
  </si>
  <si>
    <t>Avoid traffic calming</t>
  </si>
  <si>
    <t>Restrict parking outside window frontages</t>
  </si>
  <si>
    <t>Too much school traffic</t>
  </si>
  <si>
    <t>Parking on yellow lines outside school and village hall</t>
  </si>
  <si>
    <t>Traffic turning in Barn Close</t>
  </si>
  <si>
    <t>Should be mixed, not segregated affordable/market value.  Not 3 storey</t>
  </si>
  <si>
    <t>Need supporting footpaths to avoid main road.</t>
  </si>
  <si>
    <t>Use estate roads for footpaths and cycle routes.</t>
  </si>
  <si>
    <t>Developments need to be varied in styles.</t>
  </si>
  <si>
    <t>Poor side roads</t>
  </si>
  <si>
    <t>De-urbanise village as per previous action plan</t>
  </si>
  <si>
    <t xml:space="preserve">Self draining gravel </t>
  </si>
  <si>
    <t>Overgrown rural paths</t>
  </si>
  <si>
    <t>Need more protection from claims</t>
  </si>
  <si>
    <t>Need better cross planning with Winchcombe etc.  E.g traffic impacts</t>
  </si>
  <si>
    <t>On street parking.  Overgrown hedges</t>
  </si>
  <si>
    <t>Church tower.  Phone box.  Green spaces.</t>
  </si>
  <si>
    <t>Need bin near Alderton junction</t>
  </si>
  <si>
    <t>Create a design statement</t>
  </si>
  <si>
    <t>Almost unuseable at times</t>
  </si>
  <si>
    <t>Need more on history.</t>
  </si>
  <si>
    <t>Need to promote Gretton as a conservation area.  Dog barking.</t>
  </si>
  <si>
    <t>Open day</t>
  </si>
  <si>
    <t>GL545EW</t>
  </si>
  <si>
    <t>Not infill</t>
  </si>
  <si>
    <t>Better service from TBC Planning Dept</t>
  </si>
  <si>
    <t>Speeding approaching village</t>
  </si>
  <si>
    <t>On verges</t>
  </si>
  <si>
    <t>Could be bigger</t>
  </si>
  <si>
    <t>Bridge club</t>
  </si>
  <si>
    <t>GL545EU</t>
  </si>
  <si>
    <t>Houses quickly become an eyesore</t>
  </si>
  <si>
    <t>Condition of affordable houses</t>
  </si>
  <si>
    <t>Too fast at Gopshill corner</t>
  </si>
  <si>
    <t>Cars parked at top of Working Lane cause an obstruction.  Cars parked by church.</t>
  </si>
  <si>
    <t>Village below railway</t>
  </si>
  <si>
    <t>Chapel of Ease roof</t>
  </si>
  <si>
    <t>Chapel of Ease restoration</t>
  </si>
  <si>
    <t>Refuse collection rota</t>
  </si>
  <si>
    <t>never</t>
  </si>
  <si>
    <t>Yoga.  Dancing classes.</t>
  </si>
  <si>
    <t>Might be 3 storey</t>
  </si>
  <si>
    <t>Improved bus, shop, PO</t>
  </si>
  <si>
    <t>They are not affordable</t>
  </si>
  <si>
    <t>Waterlogging since affordable houses were built</t>
  </si>
  <si>
    <t xml:space="preserve">Grass verges overgrown </t>
  </si>
  <si>
    <t>Would need appropriate infrastructure</t>
  </si>
  <si>
    <t>Leave to planning officers</t>
  </si>
  <si>
    <t>Below railway bridge</t>
  </si>
  <si>
    <t>Traffic calming such as at B/Cleeve.  School.</t>
  </si>
  <si>
    <t>Potholes.  Lose manhole covers</t>
  </si>
  <si>
    <t>Too fast at Gopshill corner.  Replace white lines.  Cyclists too fast.</t>
  </si>
  <si>
    <t>Stop parking on road near school at school times.  Bushes by railway bank.</t>
  </si>
  <si>
    <t>Waste of money</t>
  </si>
  <si>
    <t>Developments prevent stagnation, but can schools cope?</t>
  </si>
  <si>
    <t>Make entrance to village more attractive.  Hoarding on Gretton garage.  Bus shelter.</t>
  </si>
  <si>
    <t>Need more benches at village green</t>
  </si>
  <si>
    <t>School parking if Bugatti closes</t>
  </si>
  <si>
    <t>Low cost housing</t>
  </si>
  <si>
    <t>Bugatti site</t>
  </si>
  <si>
    <t>Need more</t>
  </si>
  <si>
    <t>Blocked storm drains.</t>
  </si>
  <si>
    <t>Speed. Rat run.  Speed cameras needed.</t>
  </si>
  <si>
    <t>Traffic calming needed.  No HGVs</t>
  </si>
  <si>
    <t>No good enough for wheelchairs.</t>
  </si>
  <si>
    <t>Near Bugatti</t>
  </si>
  <si>
    <t>More sports for young people</t>
  </si>
  <si>
    <t>GL545ES</t>
  </si>
  <si>
    <t>If young people can stay in village</t>
  </si>
  <si>
    <t>Low density.  Local stone.</t>
  </si>
  <si>
    <t>For young people</t>
  </si>
  <si>
    <t>GL545EP</t>
  </si>
  <si>
    <t>Drains a problem</t>
  </si>
  <si>
    <t>Speeding. Rat run.</t>
  </si>
  <si>
    <t>Need temporary 30mph signs</t>
  </si>
  <si>
    <t>Extra traffic esp HGVs.  More cars later.</t>
  </si>
  <si>
    <t>Chapel of Ease needs attention.</t>
  </si>
  <si>
    <t>Grass areas need to be cut.</t>
  </si>
  <si>
    <t>Would spoil individuality of Gretton</t>
  </si>
  <si>
    <t>No ribbon development</t>
  </si>
  <si>
    <t>Infrastructure improvements.  PO</t>
  </si>
  <si>
    <t>Only for locals</t>
  </si>
  <si>
    <t>Any new houses need to be traditional</t>
  </si>
  <si>
    <t>Utility work can result in poor reinstatement.  Drain covers lose.</t>
  </si>
  <si>
    <t>Traffic calming needed.  Speed bumps. Chicanes</t>
  </si>
  <si>
    <t>Medical facilities</t>
  </si>
  <si>
    <t>Add a forum</t>
  </si>
  <si>
    <t>occasionally</t>
  </si>
  <si>
    <t>Village fair</t>
  </si>
  <si>
    <t>Extra traffic, medical facilities</t>
  </si>
  <si>
    <t>Appearance of Bugatti since trees removed.</t>
  </si>
  <si>
    <t>More traffic.  No public transport</t>
  </si>
  <si>
    <t>5 or less.  Not ribbon.</t>
  </si>
  <si>
    <t>No 3 storey.  Individual styles.</t>
  </si>
  <si>
    <t>Enlarge school.  Better pavements. Shop.</t>
  </si>
  <si>
    <t xml:space="preserve">HGVs &amp; farm vehicles too fast.  </t>
  </si>
  <si>
    <t>Blind spots.  Parking on pavements.</t>
  </si>
  <si>
    <t>Near Manor farm</t>
  </si>
  <si>
    <t>Car parking in roads &amp; layby</t>
  </si>
  <si>
    <t>Oak tree near Post Box.</t>
  </si>
  <si>
    <t>More visibility of councillors.</t>
  </si>
  <si>
    <t>Annual function</t>
  </si>
  <si>
    <t>Stairlift for elderly as well as disabled.</t>
  </si>
  <si>
    <t>GL545EA</t>
  </si>
  <si>
    <t>No benefit to village</t>
  </si>
  <si>
    <t>For downsizing</t>
  </si>
  <si>
    <t>Not AONB.  Below bridge</t>
  </si>
  <si>
    <t>Potholes.  Manhole covers.</t>
  </si>
  <si>
    <t>Increasing volume, speeding.  HGVs</t>
  </si>
  <si>
    <t>Village gateways</t>
  </si>
  <si>
    <t>Gateways with planting.  Some properties not maintained.  Gretton garage hoarding.</t>
  </si>
  <si>
    <t>In village and rural paths</t>
  </si>
  <si>
    <t>regularly</t>
  </si>
  <si>
    <t>Starter homes</t>
  </si>
  <si>
    <t>Perimeter of village</t>
  </si>
  <si>
    <t>New school with parking.</t>
  </si>
  <si>
    <t>Protect listed buildings</t>
  </si>
  <si>
    <t>Increasing volume, speeding.  Impact of Winchcombe developments</t>
  </si>
  <si>
    <t>Traffic calming needed.  Speed sign.  Parking at junctions.</t>
  </si>
  <si>
    <t>Extra traffic, more speeding</t>
  </si>
  <si>
    <t>Chapel of Ease needs attention.  Village Green.</t>
  </si>
  <si>
    <t xml:space="preserve">Chapel of Ease </t>
  </si>
  <si>
    <t>Take more interest in planning apps.  Protect listed buildings.</t>
  </si>
  <si>
    <t>Reinforce planning regs.</t>
  </si>
  <si>
    <t>Properties being changed without permission.</t>
  </si>
  <si>
    <t>Too big</t>
  </si>
  <si>
    <t>Must be in keeping with current styles.  Low density</t>
  </si>
  <si>
    <t>Some</t>
  </si>
  <si>
    <t>Maintain quality.</t>
  </si>
  <si>
    <t>Repairs backlog</t>
  </si>
  <si>
    <t>HGVs should be banned.  Speeding at night.</t>
  </si>
  <si>
    <t>Hedges not cut.  Shingle needs to be graded</t>
  </si>
  <si>
    <t>Parking on pavement.  House frontages need to be cleared.</t>
  </si>
  <si>
    <t xml:space="preserve">Gopshill corner still a problem. Below church at Gotherington turning </t>
  </si>
  <si>
    <t>Untidy property frontages.</t>
  </si>
  <si>
    <t>Above Royal Oak.  More litter picking days.</t>
  </si>
  <si>
    <t>Village Agent visits?</t>
  </si>
  <si>
    <t>Encourage PC mtg attendance</t>
  </si>
  <si>
    <t>Promte bus service in order to retain it</t>
  </si>
  <si>
    <t>More helpers</t>
  </si>
  <si>
    <t>GL545EZ</t>
  </si>
  <si>
    <t>Aesthetics</t>
  </si>
  <si>
    <t>GL545HH</t>
  </si>
  <si>
    <t>Speeding in Gretton Fields</t>
  </si>
  <si>
    <t>Traffic calming.  Speed traps.</t>
  </si>
  <si>
    <t>Terrible</t>
  </si>
  <si>
    <t>No maintenance</t>
  </si>
  <si>
    <t>Parking at Church</t>
  </si>
  <si>
    <t>Roadsde drain kerbs in Gretton Fields</t>
  </si>
  <si>
    <t>Gretton Fields?</t>
  </si>
  <si>
    <t xml:space="preserve">Must be in keeping with current styles.  </t>
  </si>
  <si>
    <t>Village end</t>
  </si>
  <si>
    <t>Ditches not cleared by homeowners.</t>
  </si>
  <si>
    <t>Need more bins at ends of village</t>
  </si>
  <si>
    <t>No village feel</t>
  </si>
  <si>
    <t>Ability to comment on planning matters online</t>
  </si>
  <si>
    <t>Introduces new people to village</t>
  </si>
  <si>
    <t>Do not join village to Winchcombe</t>
  </si>
  <si>
    <t>Drains, schools, general infrastructure</t>
  </si>
  <si>
    <t>For family connections</t>
  </si>
  <si>
    <t>Future devps should have impact studies undertaken</t>
  </si>
  <si>
    <t>Village Green</t>
  </si>
  <si>
    <t>Parking.  Improved lighting.  Play area</t>
  </si>
  <si>
    <t>Sweep gutters</t>
  </si>
  <si>
    <t>Where are hand salt spreders sited?</t>
  </si>
  <si>
    <t>Long overdue</t>
  </si>
  <si>
    <t>Footpath to Royal Oak needs attention. Hedges need cutting.</t>
  </si>
  <si>
    <t>Church Row &amp; opposite</t>
  </si>
  <si>
    <t>Only affordable housing</t>
  </si>
  <si>
    <t>Gopshill corner still a problem. Below church at Gotherington turning .  New houses in Gretton Fields</t>
  </si>
  <si>
    <t>Poor speed currently.  0.81 bps</t>
  </si>
  <si>
    <t>Would devalue village</t>
  </si>
  <si>
    <t>Mixed style &amp; size (2,3,4 only)</t>
  </si>
  <si>
    <t>Amenities</t>
  </si>
  <si>
    <t>No first time buyer properties.</t>
  </si>
  <si>
    <t>School parking.</t>
  </si>
  <si>
    <t>Lack of footpaths</t>
  </si>
  <si>
    <t>Gretton Fields to Gretton needed</t>
  </si>
  <si>
    <t>House flooded in G Fields.  Ditches not cleared.</t>
  </si>
  <si>
    <t>Introduction session for new faces.</t>
  </si>
  <si>
    <t>Valuable agricultural land would be used</t>
  </si>
  <si>
    <t>Must be in keeping with current styles, e.g. Church Row</t>
  </si>
  <si>
    <t>Drainage, access</t>
  </si>
  <si>
    <t>Drainage gullies are dangerous</t>
  </si>
  <si>
    <t>Would cost be justified?</t>
  </si>
  <si>
    <t>Ditchies  need to be cleared by farmers</t>
  </si>
  <si>
    <t>Council has done a good job.</t>
  </si>
  <si>
    <t>Thanks to council…</t>
  </si>
  <si>
    <t xml:space="preserve">Need more people </t>
  </si>
  <si>
    <t>Smaller houses for downsizing</t>
  </si>
  <si>
    <t>Footpath to Winchcombe..  Vilage Hall donation</t>
  </si>
  <si>
    <t>if demand is shown</t>
  </si>
  <si>
    <t>Speeding.  Need calming</t>
  </si>
  <si>
    <t>Narrow footpaths</t>
  </si>
  <si>
    <t xml:space="preserve">Footpath to Royal Oak needs attention. </t>
  </si>
  <si>
    <t>Too slow.  Lack of choice of providers.</t>
  </si>
  <si>
    <t>Links to GVA etc.</t>
  </si>
  <si>
    <t>Infill good idea</t>
  </si>
  <si>
    <t>Homes for less physically able.</t>
  </si>
  <si>
    <t>Behind church, by Royal Oak</t>
  </si>
  <si>
    <t>Traffic calming needed</t>
  </si>
  <si>
    <t>Speeding. Rat run.  Volume.</t>
  </si>
  <si>
    <t>Too narrow</t>
  </si>
  <si>
    <t>Traffic.  Will medical facilities be expanded?</t>
  </si>
  <si>
    <t>Excellent</t>
  </si>
  <si>
    <t>Safety at stream boundary</t>
  </si>
  <si>
    <t>Mobile PO</t>
  </si>
  <si>
    <t>All a bit sterile.  No childrens' pictures.</t>
  </si>
  <si>
    <t>Infill, but no backfill</t>
  </si>
  <si>
    <t>Increasing volume with Winchcombe developments</t>
  </si>
  <si>
    <t>Baby swing.  No safety matting.</t>
  </si>
  <si>
    <t>One offs here &amp; there</t>
  </si>
  <si>
    <t>Enough now available</t>
  </si>
  <si>
    <t>Need calming</t>
  </si>
  <si>
    <t>Evening bus service</t>
  </si>
  <si>
    <t>People need to live somewhere</t>
  </si>
  <si>
    <t>Current styles are varied, so style doesn't matter.  Low density.</t>
  </si>
  <si>
    <t>Speeding at school times.</t>
  </si>
  <si>
    <t xml:space="preserve">Extra traffic esp HGVs.  </t>
  </si>
  <si>
    <t>Hoarding at Gretton Garage</t>
  </si>
  <si>
    <t>Village clean up helps.</t>
  </si>
  <si>
    <t>Family rounders</t>
  </si>
  <si>
    <t>Preserve AONB</t>
  </si>
  <si>
    <t xml:space="preserve">Infrastructure improvements.  </t>
  </si>
  <si>
    <t>Manhole covers and drain cover loose.</t>
  </si>
  <si>
    <t>Speeding.  No enforcement of limits.  PC not forced this issue</t>
  </si>
  <si>
    <t>Currently dangerous</t>
  </si>
  <si>
    <t>Uneven surfaces.  Hedges need cutting.</t>
  </si>
  <si>
    <t>Too narrow in places.</t>
  </si>
  <si>
    <t>Good job done</t>
  </si>
  <si>
    <t>Publish PC minutes</t>
  </si>
  <si>
    <t>Sometimes</t>
  </si>
  <si>
    <t>Shop, more buses</t>
  </si>
  <si>
    <t>Overgrown in place.  Hedges need cutting.</t>
  </si>
  <si>
    <t>Never look at it</t>
  </si>
  <si>
    <t>BBQ, football team</t>
  </si>
  <si>
    <t>Similar to Court Orchard.  Some semis, some detached.</t>
  </si>
  <si>
    <t>Small houses &amp; bungalows at Winchcombe end.  Larger houses below bridge to balance village.</t>
  </si>
  <si>
    <t>Create village green at Gotherington junction.</t>
  </si>
  <si>
    <t>HGVs  20mph limit</t>
  </si>
  <si>
    <t>Some hedges need to be cut back.</t>
  </si>
  <si>
    <t>Down from Royal Oak</t>
  </si>
  <si>
    <t>Remove overhead cables</t>
  </si>
  <si>
    <t>TBC for planning applications</t>
  </si>
  <si>
    <t>Art classes</t>
  </si>
  <si>
    <t>Thin end of wedge</t>
  </si>
  <si>
    <t>Need adequate space.  No trees to be felled.</t>
  </si>
  <si>
    <t>New play area.  Skate park.</t>
  </si>
  <si>
    <t>Small scale</t>
  </si>
  <si>
    <t>Speed at village entry points</t>
  </si>
  <si>
    <t>Parking on pavements and entering village.</t>
  </si>
  <si>
    <t>More social events</t>
  </si>
  <si>
    <t>Bredon rugby club juniors cause ground to be churned up.  Should be for village only.</t>
  </si>
  <si>
    <t>School improvements</t>
  </si>
  <si>
    <t>Dying oak</t>
  </si>
  <si>
    <t>Mixed. Thatched.</t>
  </si>
  <si>
    <t>Cars parked by church.</t>
  </si>
  <si>
    <t>Individual, traditional styles</t>
  </si>
  <si>
    <t>Not Gretton</t>
  </si>
  <si>
    <t>Bus to shops</t>
  </si>
  <si>
    <t>Some recent houses do not look TRADITIONAL</t>
  </si>
  <si>
    <t>20 mph</t>
  </si>
  <si>
    <t>Better repairs would save money longer term</t>
  </si>
  <si>
    <t>Support PC views</t>
  </si>
  <si>
    <t>No connection yet!</t>
  </si>
  <si>
    <t>Not yet</t>
  </si>
  <si>
    <t>New play area, playing field, teenager facilities</t>
  </si>
  <si>
    <t>Only if public transport available</t>
  </si>
  <si>
    <t>For 1st time buyers</t>
  </si>
  <si>
    <t xml:space="preserve">Traffic calming needed.  </t>
  </si>
  <si>
    <t>Will mean services deteriorate</t>
  </si>
  <si>
    <t>Playing field too small and has no facilities.</t>
  </si>
  <si>
    <t>Playing field underutilised and not maintained well enough</t>
  </si>
  <si>
    <t>teenage club, table tennis, village rounders, other sporting events.</t>
  </si>
  <si>
    <t>Big screen for sporting events</t>
  </si>
  <si>
    <t>Shop, village green, pond</t>
  </si>
  <si>
    <t>Esp during Prescott.  Need white line in centre of road at Gopshill corner</t>
  </si>
  <si>
    <t>Grit box needed at Greenway Lane.  Hedgehog signs depressing</t>
  </si>
  <si>
    <t>Parking on pavement.</t>
  </si>
  <si>
    <t>Gretton Garage site</t>
  </si>
  <si>
    <t>Working Lane.</t>
  </si>
  <si>
    <t>BT too slow</t>
  </si>
  <si>
    <t>Village events.  Neighbourhood Watch.</t>
  </si>
  <si>
    <t>Bonfires</t>
  </si>
  <si>
    <t>Underused.</t>
  </si>
  <si>
    <t>Combine with village shop.</t>
  </si>
  <si>
    <t>GL545HQ</t>
  </si>
  <si>
    <t>Would change character of village</t>
  </si>
  <si>
    <t>Villages should grow, but slowly</t>
  </si>
  <si>
    <t>Traditional, but not Bovis-types.</t>
  </si>
  <si>
    <t>Ribbon devp on outer edges.</t>
  </si>
  <si>
    <t>Schemes to reduce cars</t>
  </si>
  <si>
    <t>Need to keep local workers.</t>
  </si>
  <si>
    <t>No pavement or lights in g Fields or Stanleys.</t>
  </si>
  <si>
    <t>Esp across farmland.  Poor signs.</t>
  </si>
  <si>
    <t>Developments need improved services</t>
  </si>
  <si>
    <t>Poor speed currently, runs businesss from home.</t>
  </si>
  <si>
    <t>3-4 units all detached with double garages</t>
  </si>
  <si>
    <t xml:space="preserve">More speed chaecks, mobile speed camera.  White line needed at Gopshill corner.  </t>
  </si>
  <si>
    <t>Pavements need improving</t>
  </si>
  <si>
    <t>Add pavements to Close Field</t>
  </si>
  <si>
    <t>Remove rumble strip to Close Field (noise).  Irresponsible parking in Working Lane for school events.</t>
  </si>
  <si>
    <t>Farmers should clean roads after use!</t>
  </si>
  <si>
    <t>No offroad parking</t>
  </si>
  <si>
    <t>Speed, volume, HGVs</t>
  </si>
  <si>
    <t>Much improved</t>
  </si>
  <si>
    <t>Business user, sometimes no access</t>
  </si>
  <si>
    <t>No more than 4 houses</t>
  </si>
  <si>
    <t>Match neighbouring properties</t>
  </si>
  <si>
    <t>Parking.</t>
  </si>
  <si>
    <t>But to buy not rent</t>
  </si>
  <si>
    <t>Speeding, sign good idea</t>
  </si>
  <si>
    <t>Inadequate facilities</t>
  </si>
  <si>
    <t>Depends on where and number</t>
  </si>
  <si>
    <t>Not on green field sites</t>
  </si>
  <si>
    <t>Odd one or two</t>
  </si>
  <si>
    <t>Speeding in Gretton Fields - 40mph too high.  Large Gilders lorries.</t>
  </si>
  <si>
    <t>Ditches not cleared by homeowners in G Fields</t>
  </si>
  <si>
    <t>Noise from Gilders yard early mornings</t>
  </si>
  <si>
    <t>Bus service, traffic calming</t>
  </si>
  <si>
    <t>Restrict traffic flow</t>
  </si>
  <si>
    <t>Improved roads</t>
  </si>
  <si>
    <t>Speeding. 20 mph</t>
  </si>
  <si>
    <t>Playing should be cut more often</t>
  </si>
  <si>
    <t>Cut grass more often.</t>
  </si>
  <si>
    <t>Must be affordable</t>
  </si>
  <si>
    <t>No red brick</t>
  </si>
  <si>
    <t>Parking, shop</t>
  </si>
  <si>
    <t>up to 6</t>
  </si>
  <si>
    <t>Speeding.  HGVs</t>
  </si>
  <si>
    <t>Needs to be brighter</t>
  </si>
  <si>
    <t>Table tennis, badminton, crafts, musical events - choir</t>
  </si>
  <si>
    <t>Heating is a problem -noisy fans</t>
  </si>
  <si>
    <t>For young Gretton folk</t>
  </si>
  <si>
    <t>HGVs.  G Fields should have 40 mph from village to main road. Prescott traffic speed.</t>
  </si>
  <si>
    <t>Dangerous for horse riders due to speed of traffic</t>
  </si>
  <si>
    <t>None in G Fields</t>
  </si>
  <si>
    <t>V slow</t>
  </si>
  <si>
    <t>Winchcombe developments are enough</t>
  </si>
  <si>
    <t>10 houses OK, 100 not OK</t>
  </si>
  <si>
    <t>Not here</t>
  </si>
  <si>
    <t>&lt;5 houses, not in Gretton  Fields</t>
  </si>
  <si>
    <t>State of house at Gretton garage</t>
  </si>
  <si>
    <t>Ensure adequate parking.  Sheltered housing.</t>
  </si>
  <si>
    <t>Edges of road in Gretton Fields potholed</t>
  </si>
  <si>
    <t>Gretton Fields</t>
  </si>
  <si>
    <t>Conservation is not the same as doing nothing</t>
  </si>
  <si>
    <t>But trees obscure some lights</t>
  </si>
  <si>
    <t>No footpaths in G Fields</t>
  </si>
  <si>
    <t>Car parking</t>
  </si>
  <si>
    <t>Q7e. COULD THE FACILITIES BE IMPROVED?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</si>
</sst>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b/>
      <sz val="16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/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9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left"/>
    </xf>
    <xf numFmtId="0" fontId="0" fillId="3" borderId="1" xfId="0" applyFill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4" borderId="0" xfId="0" applyFont="1" applyFill="1"/>
    <xf numFmtId="0" fontId="1" fillId="4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9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2" fillId="6" borderId="0" xfId="0" applyFont="1" applyFill="1"/>
    <xf numFmtId="0" fontId="1" fillId="6" borderId="0" xfId="0" applyFont="1" applyFill="1"/>
    <xf numFmtId="0" fontId="2" fillId="9" borderId="0" xfId="0" applyFont="1" applyFill="1"/>
    <xf numFmtId="0" fontId="1" fillId="9" borderId="0" xfId="0" applyFont="1" applyFill="1"/>
    <xf numFmtId="0" fontId="2" fillId="10" borderId="0" xfId="0" applyFont="1" applyFill="1"/>
    <xf numFmtId="0" fontId="1" fillId="10" borderId="0" xfId="0" applyFont="1" applyFill="1"/>
    <xf numFmtId="0" fontId="2" fillId="11" borderId="0" xfId="0" applyFont="1" applyFill="1"/>
    <xf numFmtId="0" fontId="1" fillId="11" borderId="0" xfId="0" applyFont="1" applyFill="1"/>
    <xf numFmtId="0" fontId="2" fillId="5" borderId="0" xfId="0" applyFont="1" applyFill="1"/>
    <xf numFmtId="0" fontId="1" fillId="5" borderId="0" xfId="0" applyFont="1" applyFill="1"/>
    <xf numFmtId="0" fontId="2" fillId="2" borderId="4" xfId="0" applyFont="1" applyFill="1" applyBorder="1"/>
    <xf numFmtId="0" fontId="1" fillId="2" borderId="6" xfId="0" applyFont="1" applyFill="1" applyBorder="1"/>
    <xf numFmtId="0" fontId="5" fillId="7" borderId="4" xfId="0" applyNumberFormat="1" applyFont="1" applyFill="1" applyBorder="1" applyAlignment="1">
      <alignment horizontal="center"/>
    </xf>
    <xf numFmtId="0" fontId="5" fillId="7" borderId="5" xfId="0" applyNumberFormat="1" applyFont="1" applyFill="1" applyBorder="1" applyAlignment="1">
      <alignment horizontal="center"/>
    </xf>
    <xf numFmtId="0" fontId="5" fillId="7" borderId="6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6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2" fillId="10" borderId="5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2" fillId="11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</cellXfs>
  <cellStyles count="1">
    <cellStyle name="Normal" xfId="0" builtinId="0"/>
  </cellStyles>
  <dxfs count="15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B1:G110"/>
  <sheetViews>
    <sheetView tabSelected="1" zoomScale="80" zoomScaleNormal="8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C118" sqref="C118"/>
    </sheetView>
  </sheetViews>
  <sheetFormatPr defaultColWidth="10.875" defaultRowHeight="15.75" x14ac:dyDescent="0.25"/>
  <cols>
    <col min="1" max="1" width="5.875" style="27" customWidth="1"/>
    <col min="2" max="2" width="4.125" style="27" customWidth="1"/>
    <col min="3" max="3" width="83.125" style="27" customWidth="1"/>
    <col min="4" max="4" width="3.375" style="27" customWidth="1"/>
    <col min="5" max="7" width="10.875" style="29"/>
    <col min="8" max="16384" width="10.875" style="27"/>
  </cols>
  <sheetData>
    <row r="1" spans="2:7" s="25" customFormat="1" ht="21" x14ac:dyDescent="0.35">
      <c r="B1" s="46" t="s">
        <v>13</v>
      </c>
      <c r="C1" s="47"/>
      <c r="D1" s="47"/>
      <c r="E1" s="47"/>
      <c r="F1" s="47"/>
      <c r="G1" s="48"/>
    </row>
    <row r="2" spans="2:7" ht="5.0999999999999996" customHeight="1" x14ac:dyDescent="0.25"/>
    <row r="3" spans="2:7" s="25" customFormat="1" ht="18.75" x14ac:dyDescent="0.3">
      <c r="E3" s="33" t="s">
        <v>2</v>
      </c>
      <c r="F3" s="33" t="s">
        <v>3</v>
      </c>
      <c r="G3" s="33" t="s">
        <v>4</v>
      </c>
    </row>
    <row r="4" spans="2:7" s="25" customFormat="1" ht="6" customHeight="1" x14ac:dyDescent="0.3">
      <c r="E4" s="33"/>
      <c r="F4" s="33"/>
      <c r="G4" s="33"/>
    </row>
    <row r="5" spans="2:7" s="25" customFormat="1" ht="18.75" x14ac:dyDescent="0.3">
      <c r="B5" s="23" t="str">
        <f>'Larger Developments'!D1</f>
        <v>HOUSING DEVELOPMENT</v>
      </c>
      <c r="C5" s="24"/>
      <c r="E5" s="26"/>
      <c r="F5" s="26"/>
      <c r="G5" s="26"/>
    </row>
    <row r="7" spans="2:7" x14ac:dyDescent="0.25">
      <c r="C7" s="28" t="str">
        <f>'Larger Developments'!D$2</f>
        <v>Q1a. SHOULD LARGER DEVELOPMENTS BE ENCOURAGED?</v>
      </c>
      <c r="E7" s="29">
        <f>'Larger Developments'!D$95</f>
        <v>13</v>
      </c>
      <c r="F7" s="29">
        <f>'Larger Developments'!E$95</f>
        <v>75</v>
      </c>
      <c r="G7" s="29">
        <f>'Larger Developments'!F$95</f>
        <v>1</v>
      </c>
    </row>
    <row r="8" spans="2:7" s="30" customFormat="1" x14ac:dyDescent="0.25">
      <c r="E8" s="31">
        <f>'Larger Developments'!D$97</f>
        <v>0.14606741573033707</v>
      </c>
      <c r="F8" s="31">
        <f>'Larger Developments'!E$97</f>
        <v>0.84269662921348309</v>
      </c>
      <c r="G8" s="31">
        <f>'Larger Developments'!F$97</f>
        <v>1.1235955056179775E-2</v>
      </c>
    </row>
    <row r="9" spans="2:7" s="30" customFormat="1" x14ac:dyDescent="0.25">
      <c r="E9" s="31"/>
      <c r="F9" s="31"/>
      <c r="G9" s="31"/>
    </row>
    <row r="10" spans="2:7" x14ac:dyDescent="0.25">
      <c r="C10" s="27" t="str">
        <f>'Smaller Developments'!D$2</f>
        <v>Q1b. SHOULD SMALLER DEVELOPMENTS BE ENCOURAGED?</v>
      </c>
      <c r="E10" s="29">
        <f>'Smaller Developments'!D$95</f>
        <v>57</v>
      </c>
      <c r="F10" s="29">
        <f>'Smaller Developments'!E$95</f>
        <v>30</v>
      </c>
      <c r="G10" s="29">
        <f>'Smaller Developments'!F$95</f>
        <v>2</v>
      </c>
    </row>
    <row r="11" spans="2:7" s="32" customFormat="1" x14ac:dyDescent="0.25">
      <c r="E11" s="31">
        <f>'Smaller Developments'!D$97</f>
        <v>0.6404494382022472</v>
      </c>
      <c r="F11" s="31">
        <f>'Smaller Developments'!E$97</f>
        <v>0.33707865168539325</v>
      </c>
      <c r="G11" s="31">
        <f>'Smaller Developments'!F$97</f>
        <v>2.247191011235955E-2</v>
      </c>
    </row>
    <row r="13" spans="2:7" x14ac:dyDescent="0.25">
      <c r="C13" s="27" t="str">
        <f>'Density &amp; Style'!D$2</f>
        <v>Q1c. COMMENTS ON DENSITY &amp; STYLE OF HOUSING?</v>
      </c>
      <c r="E13" s="29">
        <f>'Density &amp; Style'!D$95</f>
        <v>49</v>
      </c>
      <c r="F13" s="29">
        <f>'Density &amp; Style'!E$95</f>
        <v>0</v>
      </c>
      <c r="G13" s="29">
        <f>'Density &amp; Style'!F$95</f>
        <v>40</v>
      </c>
    </row>
    <row r="14" spans="2:7" s="32" customFormat="1" x14ac:dyDescent="0.25">
      <c r="E14" s="31">
        <f>'Density &amp; Style'!D$97</f>
        <v>0.550561797752809</v>
      </c>
      <c r="F14" s="31">
        <f>'Density &amp; Style'!E$97</f>
        <v>0</v>
      </c>
      <c r="G14" s="31">
        <f>'Density &amp; Style'!F$97</f>
        <v>0.449438202247191</v>
      </c>
    </row>
    <row r="16" spans="2:7" x14ac:dyDescent="0.25">
      <c r="C16" s="27" t="str">
        <f>'Location of Future Developments'!D$2</f>
        <v>Q1d. COMMENTS ON LOCATION OF FUTURE DEVELOPMENTS?</v>
      </c>
      <c r="E16" s="29">
        <f>'Location of Future Developments'!D$95</f>
        <v>33</v>
      </c>
      <c r="F16" s="29">
        <f>'Location of Future Developments'!E$95</f>
        <v>0</v>
      </c>
      <c r="G16" s="29">
        <f>'Location of Future Developments'!F$95</f>
        <v>56</v>
      </c>
    </row>
    <row r="17" spans="2:7" x14ac:dyDescent="0.25">
      <c r="E17" s="31">
        <f>'Location of Future Developments'!D$97</f>
        <v>0.3707865168539326</v>
      </c>
      <c r="F17" s="31">
        <f>'Location of Future Developments'!E$97</f>
        <v>0</v>
      </c>
      <c r="G17" s="31">
        <f>'Location of Future Developments'!F$97</f>
        <v>0.6292134831460674</v>
      </c>
    </row>
    <row r="19" spans="2:7" x14ac:dyDescent="0.25">
      <c r="C19" s="27" t="str">
        <f>'Negotiated Facilities'!D$2</f>
        <v>Q1e. FACILITIES TO BE NEGOTIATED WITH DEVELOPER FOR LARGER-SCALE DEVELOPMENTS?</v>
      </c>
      <c r="E19" s="29">
        <f>'Negotiated Facilities'!D$95</f>
        <v>49</v>
      </c>
      <c r="F19" s="29">
        <f>'Negotiated Facilities'!E$95</f>
        <v>0</v>
      </c>
      <c r="G19" s="29">
        <f>'Negotiated Facilities'!F$95</f>
        <v>40</v>
      </c>
    </row>
    <row r="20" spans="2:7" x14ac:dyDescent="0.25">
      <c r="E20" s="31">
        <f>'Negotiated Facilities'!D$97</f>
        <v>0.550561797752809</v>
      </c>
      <c r="F20" s="31">
        <f>'Negotiated Facilities'!E$97</f>
        <v>0</v>
      </c>
      <c r="G20" s="31">
        <f>'Negotiated Facilities'!F$97</f>
        <v>0.449438202247191</v>
      </c>
    </row>
    <row r="21" spans="2:7" x14ac:dyDescent="0.25">
      <c r="E21" s="31"/>
      <c r="F21" s="31"/>
      <c r="G21" s="31"/>
    </row>
    <row r="22" spans="2:7" x14ac:dyDescent="0.25">
      <c r="C22" s="27" t="str">
        <f>'Affordable Housing'!D$2</f>
        <v>Q1f. SHOULD MORE AFFORDABLE HOUSING BE PROVIDED?</v>
      </c>
      <c r="E22" s="29">
        <f>'Affordable Housing'!D$95</f>
        <v>57</v>
      </c>
      <c r="F22" s="29">
        <f>'Affordable Housing'!E$95</f>
        <v>30</v>
      </c>
      <c r="G22" s="29">
        <f>'Affordable Housing'!F$95</f>
        <v>2</v>
      </c>
    </row>
    <row r="23" spans="2:7" x14ac:dyDescent="0.25">
      <c r="E23" s="31">
        <f>'Affordable Housing'!D$97</f>
        <v>0.6404494382022472</v>
      </c>
      <c r="F23" s="31">
        <f>'Affordable Housing'!E$97</f>
        <v>0.33707865168539325</v>
      </c>
      <c r="G23" s="31">
        <f>'Affordable Housing'!F$97</f>
        <v>2.247191011235955E-2</v>
      </c>
    </row>
    <row r="25" spans="2:7" x14ac:dyDescent="0.25">
      <c r="C25" s="27" t="str">
        <f>'Other Housing Issues'!D$2</f>
        <v>Q1g. OTHER HOUSING ISSUES?</v>
      </c>
      <c r="E25" s="29">
        <f>'Other Housing Issues'!D$95</f>
        <v>17</v>
      </c>
      <c r="F25" s="29">
        <f>'Other Housing Issues'!E$95</f>
        <v>0</v>
      </c>
      <c r="G25" s="29">
        <f>'Other Housing Issues'!F$95</f>
        <v>72</v>
      </c>
    </row>
    <row r="26" spans="2:7" x14ac:dyDescent="0.25">
      <c r="E26" s="31">
        <f>'Other Housing Issues'!D$97</f>
        <v>0.19101123595505617</v>
      </c>
      <c r="F26" s="31">
        <f>'Other Housing Issues'!E$97</f>
        <v>0</v>
      </c>
      <c r="G26" s="31">
        <f>'Other Housing Issues'!F$97</f>
        <v>0.8089887640449438</v>
      </c>
    </row>
    <row r="28" spans="2:7" ht="18.75" x14ac:dyDescent="0.3">
      <c r="B28" s="34" t="str">
        <f>'Road Maintenance'!D1</f>
        <v>HIGHWAY MATTERS</v>
      </c>
      <c r="C28" s="35"/>
    </row>
    <row r="30" spans="2:7" x14ac:dyDescent="0.25">
      <c r="C30" s="27" t="str">
        <f>'Road Maintenance'!D$2</f>
        <v>Q2a(i). ARE THE ROADS ADEQUATELY MAINTAINED?</v>
      </c>
      <c r="E30" s="29">
        <f>'Road Maintenance'!D$95</f>
        <v>33</v>
      </c>
      <c r="F30" s="29">
        <f>'Road Maintenance'!E$95</f>
        <v>52</v>
      </c>
      <c r="G30" s="29">
        <f>'Road Maintenance'!F$95</f>
        <v>4</v>
      </c>
    </row>
    <row r="31" spans="2:7" x14ac:dyDescent="0.25">
      <c r="E31" s="31">
        <f>'Road Maintenance'!D$97</f>
        <v>0.3707865168539326</v>
      </c>
      <c r="F31" s="31">
        <f>'Road Maintenance'!E$97</f>
        <v>0.5842696629213483</v>
      </c>
      <c r="G31" s="31">
        <f>'Road Maintenance'!F$97</f>
        <v>4.49438202247191E-2</v>
      </c>
    </row>
    <row r="33" spans="3:7" x14ac:dyDescent="0.25">
      <c r="C33" s="27" t="str">
        <f>'Traffic Concerns'!D$2</f>
        <v>Q2a(ii). CONCERNS OVER TRAFFIC SPEED, VOLUME OR TYPE?</v>
      </c>
      <c r="E33" s="29">
        <f>'Traffic Concerns'!D$95</f>
        <v>80</v>
      </c>
      <c r="F33" s="29">
        <f>'Traffic Concerns'!E$95</f>
        <v>7</v>
      </c>
      <c r="G33" s="29">
        <f>'Traffic Concerns'!F$95</f>
        <v>2</v>
      </c>
    </row>
    <row r="34" spans="3:7" x14ac:dyDescent="0.25">
      <c r="E34" s="31">
        <f>'Traffic Concerns'!D$97</f>
        <v>0.898876404494382</v>
      </c>
      <c r="F34" s="31">
        <f>'Traffic Concerns'!E$97</f>
        <v>7.8651685393258425E-2</v>
      </c>
      <c r="G34" s="31">
        <f>'Traffic Concerns'!F$97</f>
        <v>2.247191011235955E-2</v>
      </c>
    </row>
    <row r="36" spans="3:7" x14ac:dyDescent="0.25">
      <c r="C36" s="27" t="str">
        <f>'Other Road Safety Issues'!D$2</f>
        <v>Q2a(iii). OTHER ROAD SAFETY ISSUES?</v>
      </c>
      <c r="E36" s="29">
        <f>'Other Road Safety Issues'!D$95</f>
        <v>43</v>
      </c>
      <c r="F36" s="29">
        <f>'Other Road Safety Issues'!E$95</f>
        <v>0</v>
      </c>
      <c r="G36" s="29">
        <f>'Other Road Safety Issues'!F$95</f>
        <v>46</v>
      </c>
    </row>
    <row r="37" spans="3:7" x14ac:dyDescent="0.25">
      <c r="E37" s="31">
        <f>'Other Road Safety Issues'!D$97</f>
        <v>0.48314606741573035</v>
      </c>
      <c r="F37" s="31">
        <f>'Other Road Safety Issues'!E$97</f>
        <v>0</v>
      </c>
      <c r="G37" s="31">
        <f>'Other Road Safety Issues'!F$97</f>
        <v>0.5168539325842697</v>
      </c>
    </row>
    <row r="39" spans="3:7" x14ac:dyDescent="0.25">
      <c r="C39" s="27" t="str">
        <f>'Winchcombe Footpath'!D$2</f>
        <v>Q2b(i). WOULD A FOOTPATH TOWARDS WINCHCOMBE BE VALUABLE?</v>
      </c>
      <c r="E39" s="29">
        <f>'Winchcombe Footpath'!D$95</f>
        <v>64</v>
      </c>
      <c r="F39" s="29">
        <f>'Winchcombe Footpath'!E$95</f>
        <v>22</v>
      </c>
      <c r="G39" s="29">
        <f>'Winchcombe Footpath'!F$95</f>
        <v>3</v>
      </c>
    </row>
    <row r="40" spans="3:7" x14ac:dyDescent="0.25">
      <c r="E40" s="31">
        <f>'Winchcombe Footpath'!D$97</f>
        <v>0.7191011235955056</v>
      </c>
      <c r="F40" s="31">
        <f>'Winchcombe Footpath'!E$97</f>
        <v>0.24719101123595505</v>
      </c>
      <c r="G40" s="31">
        <f>'Winchcombe Footpath'!F$97</f>
        <v>3.3707865168539325E-2</v>
      </c>
    </row>
    <row r="42" spans="3:7" x14ac:dyDescent="0.25">
      <c r="C42" s="27" t="str">
        <f>'Footpath Maintenance'!D$2</f>
        <v>Q2b(ii). ARE FOOTPATHS ADEQUATELY MAINTAINED?</v>
      </c>
      <c r="E42" s="29">
        <f>'Footpath Maintenance'!D$95</f>
        <v>41</v>
      </c>
      <c r="F42" s="29">
        <f>'Footpath Maintenance'!E$95</f>
        <v>40</v>
      </c>
      <c r="G42" s="29">
        <f>'Footpath Maintenance'!F$95</f>
        <v>8</v>
      </c>
    </row>
    <row r="43" spans="3:7" x14ac:dyDescent="0.25">
      <c r="E43" s="31">
        <f>'Footpath Maintenance'!D$97</f>
        <v>0.4606741573033708</v>
      </c>
      <c r="F43" s="31">
        <f>'Footpath Maintenance'!E$97</f>
        <v>0.449438202247191</v>
      </c>
      <c r="G43" s="31">
        <f>'Footpath Maintenance'!F$97</f>
        <v>8.98876404494382E-2</v>
      </c>
    </row>
    <row r="45" spans="3:7" x14ac:dyDescent="0.25">
      <c r="C45" s="27" t="str">
        <f>'Street Lighting'!D$2</f>
        <v>Q2b(iii). IS STREET LIGHTING ADEQUATE?</v>
      </c>
      <c r="E45" s="29">
        <f>'Street Lighting'!D$95</f>
        <v>76</v>
      </c>
      <c r="F45" s="29">
        <f>'Street Lighting'!E$95</f>
        <v>5</v>
      </c>
      <c r="G45" s="29">
        <f>'Street Lighting'!F$95</f>
        <v>8</v>
      </c>
    </row>
    <row r="46" spans="3:7" x14ac:dyDescent="0.25">
      <c r="E46" s="31">
        <f>'Street Lighting'!D$97</f>
        <v>0.8539325842696629</v>
      </c>
      <c r="F46" s="31">
        <f>'Street Lighting'!E$97</f>
        <v>5.6179775280898875E-2</v>
      </c>
      <c r="G46" s="31">
        <f>'Street Lighting'!F$97</f>
        <v>8.98876404494382E-2</v>
      </c>
    </row>
    <row r="48" spans="3:7" x14ac:dyDescent="0.25">
      <c r="C48" s="27" t="str">
        <f>'Other Footpath Issues'!D$2</f>
        <v>Q2b(iv). OTHER FOOTPATH ISSUES?</v>
      </c>
      <c r="E48" s="29">
        <f>'Other Footpath Issues'!D$95</f>
        <v>18</v>
      </c>
      <c r="F48" s="29">
        <f>'Other Footpath Issues'!E$95</f>
        <v>0</v>
      </c>
      <c r="G48" s="29">
        <f>'Other Footpath Issues'!F$95</f>
        <v>71</v>
      </c>
    </row>
    <row r="49" spans="2:7" x14ac:dyDescent="0.25">
      <c r="E49" s="31">
        <f>'Other Footpath Issues'!D$97</f>
        <v>0.20224719101123595</v>
      </c>
      <c r="F49" s="31">
        <f>'Other Footpath Issues'!E$97</f>
        <v>0</v>
      </c>
      <c r="G49" s="31">
        <f>'Other Footpath Issues'!F$97</f>
        <v>0.797752808988764</v>
      </c>
    </row>
    <row r="51" spans="2:7" ht="18.75" x14ac:dyDescent="0.3">
      <c r="B51" s="36" t="str">
        <f>Drainage!D1</f>
        <v>ENVIRONMENT</v>
      </c>
      <c r="C51" s="37"/>
    </row>
    <row r="53" spans="2:7" x14ac:dyDescent="0.25">
      <c r="C53" s="27" t="str">
        <f>Drainage!D$2</f>
        <v>Q3a. DRAINAGE ISSUES?</v>
      </c>
      <c r="E53" s="29">
        <f>Drainage!D$95</f>
        <v>62</v>
      </c>
      <c r="F53" s="29">
        <f>Drainage!E$95</f>
        <v>18</v>
      </c>
      <c r="G53" s="29">
        <f>Drainage!F$95</f>
        <v>9</v>
      </c>
    </row>
    <row r="54" spans="2:7" x14ac:dyDescent="0.25">
      <c r="E54" s="31">
        <f>Drainage!D$97</f>
        <v>0.6966292134831461</v>
      </c>
      <c r="F54" s="31">
        <f>Drainage!E$97</f>
        <v>0.20224719101123595</v>
      </c>
      <c r="G54" s="31">
        <f>Drainage!F$97</f>
        <v>0.10112359550561797</v>
      </c>
    </row>
    <row r="56" spans="2:7" x14ac:dyDescent="0.25">
      <c r="C56" s="27" t="str">
        <f>'Impact of Local Developments'!D$2</f>
        <v>Q3b. IMPACT OF NEARBY DEVELOPMENTS ON LOCAL SERVICES, TRAFFIC ETC?</v>
      </c>
      <c r="E56" s="29">
        <f>'Impact of Local Developments'!D$95</f>
        <v>71</v>
      </c>
      <c r="F56" s="29">
        <f>'Impact of Local Developments'!E$95</f>
        <v>11</v>
      </c>
      <c r="G56" s="29">
        <f>'Impact of Local Developments'!F$95</f>
        <v>7</v>
      </c>
    </row>
    <row r="57" spans="2:7" x14ac:dyDescent="0.25">
      <c r="E57" s="31">
        <f>'Impact of Local Developments'!D$97</f>
        <v>0.797752808988764</v>
      </c>
      <c r="F57" s="31">
        <f>'Impact of Local Developments'!E$97</f>
        <v>0.12359550561797752</v>
      </c>
      <c r="G57" s="31">
        <f>'Impact of Local Developments'!F$97</f>
        <v>7.8651685393258425E-2</v>
      </c>
    </row>
    <row r="59" spans="2:7" x14ac:dyDescent="0.25">
      <c r="C59" s="27" t="str">
        <f>'Village Appearance'!D$2</f>
        <v>Q3c. CONCERNS OVER THE APPEARANCE OF THE VILLAGE?</v>
      </c>
      <c r="E59" s="29">
        <f>'Village Appearance'!D$95</f>
        <v>27</v>
      </c>
      <c r="F59" s="29">
        <f>'Village Appearance'!E$95</f>
        <v>51</v>
      </c>
      <c r="G59" s="29">
        <f>'Village Appearance'!F$95</f>
        <v>11</v>
      </c>
    </row>
    <row r="60" spans="2:7" x14ac:dyDescent="0.25">
      <c r="E60" s="31">
        <f>'Village Appearance'!D$97</f>
        <v>0.30337078651685395</v>
      </c>
      <c r="F60" s="31">
        <f>'Village Appearance'!E$97</f>
        <v>0.5730337078651685</v>
      </c>
      <c r="G60" s="31">
        <f>'Village Appearance'!F$97</f>
        <v>0.12359550561797752</v>
      </c>
    </row>
    <row r="62" spans="2:7" x14ac:dyDescent="0.25">
      <c r="C62" s="27" t="str">
        <f>Litter!D$2</f>
        <v>Q3d. IS LITTER A PROBLEM?</v>
      </c>
      <c r="E62" s="29">
        <f>Litter!D$95</f>
        <v>15</v>
      </c>
      <c r="F62" s="29">
        <f>Litter!E$95</f>
        <v>69</v>
      </c>
      <c r="G62" s="29">
        <f>Litter!F$95</f>
        <v>5</v>
      </c>
    </row>
    <row r="63" spans="2:7" x14ac:dyDescent="0.25">
      <c r="E63" s="31">
        <f>Litter!D$97</f>
        <v>0.16853932584269662</v>
      </c>
      <c r="F63" s="31">
        <f>Litter!E$97</f>
        <v>0.7752808988764045</v>
      </c>
      <c r="G63" s="31">
        <f>Litter!F$97</f>
        <v>5.6179775280898875E-2</v>
      </c>
    </row>
    <row r="65" spans="2:7" x14ac:dyDescent="0.25">
      <c r="C65" s="27" t="str">
        <f>'Public Areas'!D$2</f>
        <v>Q3e. ARE THERE ANY PUBLIC AREAS THAT REQUIRE ATTENTION?</v>
      </c>
      <c r="E65" s="29">
        <f>'Public Areas'!D$95</f>
        <v>20</v>
      </c>
      <c r="F65" s="29">
        <f>'Public Areas'!E$95</f>
        <v>52</v>
      </c>
      <c r="G65" s="29">
        <f>'Public Areas'!F$95</f>
        <v>17</v>
      </c>
    </row>
    <row r="66" spans="2:7" x14ac:dyDescent="0.25">
      <c r="E66" s="31">
        <f>'Public Areas'!D$97</f>
        <v>0.2247191011235955</v>
      </c>
      <c r="F66" s="31">
        <f>'Public Areas'!E$97</f>
        <v>0.5842696629213483</v>
      </c>
      <c r="G66" s="31">
        <f>'Public Areas'!F$97</f>
        <v>0.19101123595505617</v>
      </c>
    </row>
    <row r="68" spans="2:7" x14ac:dyDescent="0.25">
      <c r="C68" s="27" t="str">
        <f>'Dog Fouling'!D$2</f>
        <v>Q3f. IS DOG FOULING A PROBLEM?</v>
      </c>
      <c r="E68" s="29">
        <f>'Dog Fouling'!D$95</f>
        <v>30</v>
      </c>
      <c r="F68" s="29">
        <f>'Dog Fouling'!E$95</f>
        <v>46</v>
      </c>
      <c r="G68" s="29">
        <f>'Dog Fouling'!F$95</f>
        <v>13</v>
      </c>
    </row>
    <row r="69" spans="2:7" x14ac:dyDescent="0.25">
      <c r="E69" s="31">
        <f>'Dog Fouling'!D$97</f>
        <v>0.33707865168539325</v>
      </c>
      <c r="F69" s="31">
        <f>'Dog Fouling'!E$97</f>
        <v>0.5168539325842697</v>
      </c>
      <c r="G69" s="31">
        <f>'Dog Fouling'!F$97</f>
        <v>0.14606741573033707</v>
      </c>
    </row>
    <row r="71" spans="2:7" x14ac:dyDescent="0.25">
      <c r="C71" s="27" t="str">
        <f>'Other Aspects of Village Life'!D$2</f>
        <v>Q3g. ARE THERE ANY OTHER ASPECTS OF VILLAGE LIFE THAT THE COUNCIL SHOULD ADDRESS?</v>
      </c>
      <c r="E71" s="29">
        <f>'Other Aspects of Village Life'!D$95</f>
        <v>19</v>
      </c>
      <c r="F71" s="29">
        <f>'Other Aspects of Village Life'!E$95</f>
        <v>43</v>
      </c>
      <c r="G71" s="29">
        <f>'Other Aspects of Village Life'!F$95</f>
        <v>27</v>
      </c>
    </row>
    <row r="72" spans="2:7" x14ac:dyDescent="0.25">
      <c r="E72" s="31">
        <f>'Other Aspects of Village Life'!D$97</f>
        <v>0.21348314606741572</v>
      </c>
      <c r="F72" s="31">
        <f>'Other Aspects of Village Life'!E$97</f>
        <v>0.48314606741573035</v>
      </c>
      <c r="G72" s="31">
        <f>'Other Aspects of Village Life'!F$97</f>
        <v>0.30337078651685395</v>
      </c>
    </row>
    <row r="74" spans="2:7" ht="18.75" x14ac:dyDescent="0.3">
      <c r="B74" s="38" t="str">
        <f>'Broadband Importance'!D1</f>
        <v>BROADBAND</v>
      </c>
      <c r="C74" s="39"/>
    </row>
    <row r="76" spans="2:7" x14ac:dyDescent="0.25">
      <c r="C76" s="27" t="str">
        <f>'Broadband Importance'!D$2</f>
        <v>Q4a. IS A BETTER BROADBAND SERVICE IMPORTANT?</v>
      </c>
      <c r="E76" s="29">
        <f>'Broadband Importance'!D$95</f>
        <v>76</v>
      </c>
      <c r="F76" s="29">
        <f>'Broadband Importance'!E$95</f>
        <v>8</v>
      </c>
      <c r="G76" s="29">
        <f>'Broadband Importance'!F$95</f>
        <v>5</v>
      </c>
    </row>
    <row r="77" spans="2:7" x14ac:dyDescent="0.25">
      <c r="E77" s="31">
        <f>'Broadband Importance'!D$97</f>
        <v>0.8539325842696629</v>
      </c>
      <c r="F77" s="31">
        <f>'Broadband Importance'!E$97</f>
        <v>8.98876404494382E-2</v>
      </c>
      <c r="G77" s="31">
        <f>'Broadband Importance'!F$97</f>
        <v>5.6179775280898875E-2</v>
      </c>
    </row>
    <row r="79" spans="2:7" x14ac:dyDescent="0.25">
      <c r="C79" s="27" t="str">
        <f>'Broadband Problems'!D$2</f>
        <v>Q4b. ARE THERE PROBLEMS WITH THE CURRENT BROADBAND SERVICE?</v>
      </c>
      <c r="E79" s="29">
        <f>'Broadband Problems'!D$95</f>
        <v>53</v>
      </c>
      <c r="F79" s="29">
        <f>'Broadband Problems'!E$95</f>
        <v>29</v>
      </c>
      <c r="G79" s="29">
        <f>'Broadband Problems'!F$95</f>
        <v>7</v>
      </c>
    </row>
    <row r="80" spans="2:7" x14ac:dyDescent="0.25">
      <c r="E80" s="31">
        <f>'Broadband Problems'!D$97</f>
        <v>0.5955056179775281</v>
      </c>
      <c r="F80" s="31">
        <f>'Broadband Problems'!E$97</f>
        <v>0.3258426966292135</v>
      </c>
      <c r="G80" s="31">
        <f>'Broadband Problems'!F$97</f>
        <v>7.8651685393258425E-2</v>
      </c>
    </row>
    <row r="82" spans="2:7" ht="18.75" x14ac:dyDescent="0.3">
      <c r="B82" s="40" t="str">
        <f>'Website Content'!D1</f>
        <v>WEBSITE</v>
      </c>
      <c r="C82" s="41"/>
    </row>
    <row r="84" spans="2:7" x14ac:dyDescent="0.25">
      <c r="C84" s="27" t="str">
        <f>'Website Content'!D$2</f>
        <v>Q5a. ARE THERE ANY ITEMS OR LINKS THAT SHOULD BE INCLUDED IN THE PARISH WEBSITE?</v>
      </c>
      <c r="E84" s="29">
        <f>'Website Content'!D$95</f>
        <v>21</v>
      </c>
      <c r="F84" s="29">
        <f>'Website Content'!E$95</f>
        <v>40</v>
      </c>
      <c r="G84" s="29">
        <f>'Website Content'!F$95</f>
        <v>28</v>
      </c>
    </row>
    <row r="85" spans="2:7" x14ac:dyDescent="0.25">
      <c r="E85" s="31">
        <f>'Website Content'!D$97</f>
        <v>0.23595505617977527</v>
      </c>
      <c r="F85" s="31">
        <f>'Website Content'!E$97</f>
        <v>0.449438202247191</v>
      </c>
      <c r="G85" s="31">
        <f>'Website Content'!F$97</f>
        <v>0.3146067415730337</v>
      </c>
    </row>
    <row r="87" spans="2:7" x14ac:dyDescent="0.25">
      <c r="C87" s="27" t="str">
        <f>'Website Help'!D$2</f>
        <v>Q5b. COULD YOU HELP WITH THE CREATION/MAINTENANCE OF A WEBSITE?</v>
      </c>
      <c r="E87" s="29">
        <f>'Website Help'!D$95</f>
        <v>3</v>
      </c>
      <c r="F87" s="29">
        <f>'Website Help'!E$95</f>
        <v>67</v>
      </c>
      <c r="G87" s="29">
        <f>'Website Help'!F$95</f>
        <v>19</v>
      </c>
    </row>
    <row r="88" spans="2:7" x14ac:dyDescent="0.25">
      <c r="E88" s="31">
        <f>'Website Help'!D$97</f>
        <v>3.3707865168539325E-2</v>
      </c>
      <c r="F88" s="31">
        <f>'Website Help'!E$97</f>
        <v>0.7528089887640449</v>
      </c>
      <c r="G88" s="31">
        <f>'Website Help'!F$97</f>
        <v>0.21348314606741572</v>
      </c>
    </row>
    <row r="89" spans="2:7" x14ac:dyDescent="0.25">
      <c r="E89" s="31"/>
      <c r="F89" s="31"/>
      <c r="G89" s="31"/>
    </row>
    <row r="90" spans="2:7" ht="18.75" x14ac:dyDescent="0.3">
      <c r="B90" s="42" t="str">
        <f>Other!D1</f>
        <v>OTHER</v>
      </c>
      <c r="C90" s="43"/>
      <c r="E90" s="31"/>
      <c r="F90" s="31"/>
      <c r="G90" s="31"/>
    </row>
    <row r="92" spans="2:7" x14ac:dyDescent="0.25">
      <c r="C92" s="27" t="str">
        <f>Other!D$2</f>
        <v>Q6. ANY OTHER TOPICS FOR COMMENT?</v>
      </c>
      <c r="E92" s="29">
        <f>Other!D$95</f>
        <v>18</v>
      </c>
      <c r="F92" s="29">
        <f>Other!E$95</f>
        <v>37</v>
      </c>
      <c r="G92" s="29">
        <f>Other!F$95</f>
        <v>34</v>
      </c>
    </row>
    <row r="93" spans="2:7" x14ac:dyDescent="0.25">
      <c r="E93" s="31">
        <f>Other!D$97</f>
        <v>0.20224719101123595</v>
      </c>
      <c r="F93" s="31">
        <f>Other!E$97</f>
        <v>0.4157303370786517</v>
      </c>
      <c r="G93" s="31">
        <f>Other!F$97</f>
        <v>0.38202247191011235</v>
      </c>
    </row>
    <row r="94" spans="2:7" x14ac:dyDescent="0.25">
      <c r="E94" s="31"/>
      <c r="F94" s="31"/>
      <c r="G94" s="31"/>
    </row>
    <row r="95" spans="2:7" ht="18.75" x14ac:dyDescent="0.3">
      <c r="B95" s="44" t="str">
        <f>'Village Hall'!D1</f>
        <v>GRETTON VILLAGE ASSOCIATION</v>
      </c>
      <c r="C95" s="45"/>
      <c r="E95" s="31"/>
      <c r="F95" s="31"/>
      <c r="G95" s="31"/>
    </row>
    <row r="97" spans="3:7" x14ac:dyDescent="0.25">
      <c r="C97" s="27" t="str">
        <f>'Village Hall'!D$2</f>
        <v>Q7a. IS THE VILLAGE HALL A VALUABLE ASSET TO THE VILLAGE?</v>
      </c>
      <c r="E97" s="29">
        <f>'Village Hall'!D$95</f>
        <v>80</v>
      </c>
      <c r="F97" s="29">
        <f>'Village Hall'!E$95</f>
        <v>4</v>
      </c>
      <c r="G97" s="29">
        <f>'Village Hall'!F$95</f>
        <v>5</v>
      </c>
    </row>
    <row r="98" spans="3:7" x14ac:dyDescent="0.25">
      <c r="E98" s="31">
        <f>'Village Hall'!D$97</f>
        <v>0.898876404494382</v>
      </c>
      <c r="F98" s="31">
        <f>'Village Hall'!E$97</f>
        <v>4.49438202247191E-2</v>
      </c>
      <c r="G98" s="31">
        <f>'Village Hall'!F$97</f>
        <v>5.6179775280898875E-2</v>
      </c>
    </row>
    <row r="100" spans="3:7" x14ac:dyDescent="0.25">
      <c r="C100" s="27" t="str">
        <f>'Playing Field'!D$2</f>
        <v>Q7b. IS THE PLAYING FIELD A VALUABLE ASSET TO THE VILLAGE?</v>
      </c>
      <c r="E100" s="29">
        <f>'Playing Field'!D$95</f>
        <v>83</v>
      </c>
      <c r="F100" s="29">
        <f>'Playing Field'!E$95</f>
        <v>2</v>
      </c>
      <c r="G100" s="29">
        <f>'Playing Field'!F$95</f>
        <v>4</v>
      </c>
    </row>
    <row r="101" spans="3:7" x14ac:dyDescent="0.25">
      <c r="E101" s="31">
        <f>'Playing Field'!D$97</f>
        <v>0.93258426966292129</v>
      </c>
      <c r="F101" s="31">
        <f>'Playing Field'!E$97</f>
        <v>2.247191011235955E-2</v>
      </c>
      <c r="G101" s="31">
        <f>'Playing Field'!F$97</f>
        <v>4.49438202247191E-2</v>
      </c>
    </row>
    <row r="103" spans="3:7" x14ac:dyDescent="0.25">
      <c r="C103" s="27" t="str">
        <f>'Use of Hall'!D$2</f>
        <v>Q7c. DO YOU USE THE VILLAGE HALL?</v>
      </c>
      <c r="E103" s="29">
        <f>'Use of Hall'!D$95</f>
        <v>65</v>
      </c>
      <c r="F103" s="29">
        <f>'Use of Hall'!E$95</f>
        <v>21</v>
      </c>
      <c r="G103" s="29">
        <f>'Use of Hall'!F$95</f>
        <v>3</v>
      </c>
    </row>
    <row r="104" spans="3:7" x14ac:dyDescent="0.25">
      <c r="E104" s="31">
        <f>'Use of Hall'!D$97</f>
        <v>0.7303370786516854</v>
      </c>
      <c r="F104" s="31">
        <f>'Use of Hall'!E$97</f>
        <v>0.23595505617977527</v>
      </c>
      <c r="G104" s="31">
        <f>'Use of Hall'!F$97</f>
        <v>3.3707865168539325E-2</v>
      </c>
    </row>
    <row r="106" spans="3:7" x14ac:dyDescent="0.25">
      <c r="C106" s="27" t="str">
        <f>Events!D$2</f>
        <v>Q7d. ARE THERE ANY EVENTS/ACTIVITIES YOU WOULD LIKE TO SEE HELD AT THE HALL/PLAYING FIELD?</v>
      </c>
      <c r="E106" s="29">
        <f>Events!D$95</f>
        <v>25</v>
      </c>
      <c r="F106" s="29">
        <f>Events!E$95</f>
        <v>29</v>
      </c>
      <c r="G106" s="29">
        <f>Events!F$95</f>
        <v>35</v>
      </c>
    </row>
    <row r="107" spans="3:7" x14ac:dyDescent="0.25">
      <c r="E107" s="31">
        <f>Events!D$97</f>
        <v>0.2808988764044944</v>
      </c>
      <c r="F107" s="31">
        <f>Events!E$97</f>
        <v>0.3258426966292135</v>
      </c>
      <c r="G107" s="31">
        <f>Events!F$97</f>
        <v>0.39325842696629215</v>
      </c>
    </row>
    <row r="109" spans="3:7" x14ac:dyDescent="0.25">
      <c r="C109" s="27" t="str">
        <f>'Improvement of Facilities'!D$2</f>
        <v>Q7e. COULD THE FACILITIES BE IMPROVED?</v>
      </c>
      <c r="E109" s="29">
        <f>'Improvement of Facilities'!D$95</f>
        <v>31</v>
      </c>
      <c r="F109" s="29">
        <f>'Improvement of Facilities'!E$95</f>
        <v>0</v>
      </c>
      <c r="G109" s="29">
        <f>'Improvement of Facilities'!F$95</f>
        <v>58</v>
      </c>
    </row>
    <row r="110" spans="3:7" x14ac:dyDescent="0.25">
      <c r="E110" s="31">
        <f>'Improvement of Facilities'!D$97</f>
        <v>0.34831460674157305</v>
      </c>
      <c r="F110" s="31">
        <f>'Improvement of Facilities'!E$97</f>
        <v>0</v>
      </c>
      <c r="G110" s="31">
        <f>'Improvement of Facilities'!F$97</f>
        <v>0.651685393258427</v>
      </c>
    </row>
  </sheetData>
  <mergeCells count="1">
    <mergeCell ref="B1:G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B1:G97"/>
  <sheetViews>
    <sheetView topLeftCell="B61" zoomScale="80" zoomScaleNormal="80" workbookViewId="0">
      <selection activeCell="E41" sqref="E41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7" t="s">
        <v>17</v>
      </c>
      <c r="E1" s="58"/>
      <c r="F1" s="58"/>
      <c r="G1" s="59"/>
    </row>
    <row r="2" spans="2:7" s="4" customFormat="1" ht="30.95" customHeight="1" x14ac:dyDescent="0.25">
      <c r="B2" s="3"/>
      <c r="C2" s="3"/>
      <c r="D2" s="49" t="s">
        <v>19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251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 t="s">
        <v>63</v>
      </c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 t="s">
        <v>252</v>
      </c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>
        <v>1</v>
      </c>
      <c r="E9" s="2"/>
      <c r="F9" s="10" t="str">
        <f t="shared" si="0"/>
        <v/>
      </c>
      <c r="G9" s="1" t="s">
        <v>253</v>
      </c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/>
      <c r="F10" s="10">
        <f t="shared" si="0"/>
        <v>1</v>
      </c>
      <c r="G10" s="1" t="s">
        <v>87</v>
      </c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 t="s">
        <v>92</v>
      </c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 t="s">
        <v>97</v>
      </c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>
        <v>1</v>
      </c>
      <c r="E13" s="2"/>
      <c r="F13" s="10" t="str">
        <f t="shared" si="0"/>
        <v/>
      </c>
      <c r="G13" s="1" t="s">
        <v>104</v>
      </c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111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>
        <v>1</v>
      </c>
      <c r="F15" s="10" t="str">
        <f t="shared" si="0"/>
        <v/>
      </c>
      <c r="G15" s="1" t="s">
        <v>124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/>
      <c r="F16" s="10">
        <f t="shared" si="0"/>
        <v>1</v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>
        <v>1</v>
      </c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 t="s">
        <v>92</v>
      </c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 t="s">
        <v>87</v>
      </c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 t="s">
        <v>154</v>
      </c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164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 t="s">
        <v>104</v>
      </c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191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>
        <v>1</v>
      </c>
      <c r="E24" s="2"/>
      <c r="F24" s="10" t="str">
        <f t="shared" si="0"/>
        <v/>
      </c>
      <c r="G24" s="1" t="s">
        <v>200</v>
      </c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206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223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>
        <v>1</v>
      </c>
      <c r="E27" s="2"/>
      <c r="F27" s="10" t="str">
        <f t="shared" si="0"/>
        <v/>
      </c>
      <c r="G27" s="1" t="s">
        <v>230</v>
      </c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 t="s">
        <v>223</v>
      </c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 t="s">
        <v>87</v>
      </c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 t="s">
        <v>223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230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286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>
        <v>1</v>
      </c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 t="s">
        <v>299</v>
      </c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 t="s">
        <v>104</v>
      </c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>
        <v>1</v>
      </c>
      <c r="F37" s="10" t="str">
        <f t="shared" si="0"/>
        <v/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 t="s">
        <v>286</v>
      </c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 t="s">
        <v>252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>
        <v>1</v>
      </c>
      <c r="E40" s="2"/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 t="s">
        <v>330</v>
      </c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>
        <v>1</v>
      </c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331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252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 t="s">
        <v>104</v>
      </c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/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377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384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 t="s">
        <v>92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402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 t="s">
        <v>413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 t="s">
        <v>92</v>
      </c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>
        <v>1</v>
      </c>
      <c r="E53" s="2"/>
      <c r="F53" s="10" t="str">
        <f t="shared" si="0"/>
        <v/>
      </c>
      <c r="G53" s="1" t="s">
        <v>87</v>
      </c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 t="s">
        <v>424</v>
      </c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87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 t="s">
        <v>104</v>
      </c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446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 t="s">
        <v>459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468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481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 t="s">
        <v>494</v>
      </c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 t="s">
        <v>494</v>
      </c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 t="s">
        <v>92</v>
      </c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87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>
        <v>1</v>
      </c>
      <c r="E67" s="2"/>
      <c r="F67" s="10" t="str">
        <f t="shared" si="0"/>
        <v/>
      </c>
      <c r="G67" s="1" t="s">
        <v>494</v>
      </c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 t="s">
        <v>526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 t="s">
        <v>494</v>
      </c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 t="s">
        <v>543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 t="s">
        <v>552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 t="s">
        <v>560</v>
      </c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 t="s">
        <v>87</v>
      </c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 t="s">
        <v>87</v>
      </c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 t="s">
        <v>576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 t="s">
        <v>87</v>
      </c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590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>
        <v>1</v>
      </c>
      <c r="E78" s="2"/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600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>
        <v>1</v>
      </c>
      <c r="E80" s="2"/>
      <c r="F80" s="10" t="str">
        <f t="shared" si="1"/>
        <v/>
      </c>
      <c r="G80" s="1" t="s">
        <v>384</v>
      </c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>
        <v>1</v>
      </c>
      <c r="E81" s="2"/>
      <c r="F81" s="10" t="str">
        <f t="shared" si="1"/>
        <v/>
      </c>
      <c r="G81" s="1" t="s">
        <v>87</v>
      </c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 t="s">
        <v>612</v>
      </c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 t="s">
        <v>104</v>
      </c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 t="s">
        <v>627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 t="s">
        <v>87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>
        <v>1</v>
      </c>
      <c r="E86" s="2"/>
      <c r="F86" s="10" t="str">
        <f t="shared" si="1"/>
        <v/>
      </c>
      <c r="G86" s="1" t="s">
        <v>649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>
        <v>1</v>
      </c>
      <c r="E87" s="2"/>
      <c r="F87" s="10" t="str">
        <f t="shared" si="1"/>
        <v/>
      </c>
      <c r="G87" s="1" t="s">
        <v>655</v>
      </c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 t="s">
        <v>662</v>
      </c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 t="s">
        <v>667</v>
      </c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 t="s">
        <v>87</v>
      </c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 t="s">
        <v>673</v>
      </c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 t="s">
        <v>680</v>
      </c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>
        <v>1</v>
      </c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 t="s">
        <v>685</v>
      </c>
    </row>
    <row r="95" spans="2:7" s="4" customFormat="1" x14ac:dyDescent="0.25">
      <c r="B95" s="3" t="s">
        <v>8</v>
      </c>
      <c r="C95" s="3"/>
      <c r="D95" s="15">
        <f>SUM(D6:D94)</f>
        <v>80</v>
      </c>
      <c r="E95" s="16">
        <f>SUM(E6:E94)</f>
        <v>7</v>
      </c>
      <c r="F95" s="16">
        <f>SUM(F6:F94)</f>
        <v>2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0.898876404494382</v>
      </c>
      <c r="E97" s="18">
        <f>E95/($D95+$E95+$F95)</f>
        <v>7.8651685393258425E-2</v>
      </c>
      <c r="F97" s="18">
        <f>F95/($D95+$E95+$F95)</f>
        <v>2.247191011235955E-2</v>
      </c>
    </row>
  </sheetData>
  <mergeCells count="2">
    <mergeCell ref="D1:G1"/>
    <mergeCell ref="D2:G2"/>
  </mergeCells>
  <conditionalFormatting sqref="B97">
    <cfRule type="expression" dxfId="114" priority="1">
      <formula>"&gt;1"</formula>
    </cfRule>
    <cfRule type="expression" dxfId="113" priority="2">
      <formula>1</formula>
    </cfRule>
    <cfRule type="expression" dxfId="112" priority="3">
      <formula>1</formula>
    </cfRule>
    <cfRule type="expression" dxfId="111" priority="4">
      <formula>"&gt;1"</formula>
    </cfRule>
    <cfRule type="expression" dxfId="11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B1:G97"/>
  <sheetViews>
    <sheetView zoomScale="80" zoomScaleNormal="80" workbookViewId="0">
      <selection activeCell="D41" sqref="D41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7" t="s">
        <v>17</v>
      </c>
      <c r="E1" s="58"/>
      <c r="F1" s="58"/>
      <c r="G1" s="59"/>
    </row>
    <row r="2" spans="2:7" s="4" customFormat="1" ht="30.95" customHeight="1" x14ac:dyDescent="0.25">
      <c r="B2" s="3"/>
      <c r="C2" s="3"/>
      <c r="D2" s="49" t="s">
        <v>25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/>
      <c r="F6" s="10">
        <f>IF(B6&gt;0,(IF(D6=1,"",IF(E6=1,"",1))),"")</f>
        <v>1</v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 t="s">
        <v>64</v>
      </c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/>
      <c r="F8" s="10">
        <f t="shared" si="0"/>
        <v>1</v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/>
      <c r="F9" s="10">
        <f t="shared" si="0"/>
        <v>1</v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/>
      <c r="F10" s="10">
        <f t="shared" si="0"/>
        <v>1</v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/>
      <c r="F11" s="10">
        <f t="shared" si="0"/>
        <v>1</v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 t="s">
        <v>98</v>
      </c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/>
      <c r="F13" s="10">
        <f t="shared" si="0"/>
        <v>1</v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112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125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/>
      <c r="F16" s="10">
        <f t="shared" si="0"/>
        <v>1</v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/>
      <c r="F17" s="10">
        <f t="shared" si="0"/>
        <v>1</v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/>
      <c r="F18" s="10">
        <f t="shared" si="0"/>
        <v>1</v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/>
      <c r="F20" s="10">
        <f t="shared" si="0"/>
        <v>1</v>
      </c>
      <c r="G20" s="1">
        <v>1</v>
      </c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165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 t="s">
        <v>182</v>
      </c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192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/>
      <c r="F24" s="10">
        <f t="shared" si="0"/>
        <v>1</v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207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224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/>
      <c r="F27" s="10">
        <f t="shared" si="0"/>
        <v>1</v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/>
      <c r="F28" s="10">
        <f t="shared" si="0"/>
        <v>1</v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/>
      <c r="F29" s="10">
        <f t="shared" si="0"/>
        <v>1</v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 t="s">
        <v>64</v>
      </c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 t="s">
        <v>263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/>
      <c r="E32" s="2"/>
      <c r="F32" s="10">
        <f t="shared" si="0"/>
        <v>1</v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287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/>
      <c r="F34" s="10">
        <f t="shared" si="0"/>
        <v>1</v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/>
      <c r="F35" s="10">
        <f t="shared" si="0"/>
        <v>1</v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/>
      <c r="F36" s="10">
        <f t="shared" si="0"/>
        <v>1</v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>
        <v>1</v>
      </c>
      <c r="E37" s="2"/>
      <c r="F37" s="10" t="str">
        <f t="shared" si="0"/>
        <v/>
      </c>
      <c r="G37" s="1" t="s">
        <v>309</v>
      </c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/>
      <c r="F38" s="10">
        <f t="shared" si="0"/>
        <v>1</v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/>
      <c r="F39" s="10">
        <f t="shared" si="0"/>
        <v>1</v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/>
      <c r="F40" s="10">
        <f t="shared" si="0"/>
        <v>1</v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 t="s">
        <v>324</v>
      </c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/>
      <c r="F42" s="10">
        <f t="shared" si="0"/>
        <v>1</v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332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344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 t="s">
        <v>354</v>
      </c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361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/>
      <c r="E47" s="2"/>
      <c r="F47" s="10">
        <f t="shared" si="0"/>
        <v>1</v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385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/>
      <c r="F49" s="10">
        <f t="shared" si="0"/>
        <v>1</v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403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 t="s">
        <v>414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/>
      <c r="F52" s="10">
        <f t="shared" si="0"/>
        <v>1</v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 t="s">
        <v>425</v>
      </c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435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/>
      <c r="F56" s="10">
        <f t="shared" si="0"/>
        <v>1</v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447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 t="s">
        <v>460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469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/>
      <c r="E60" s="2"/>
      <c r="F60" s="10">
        <f t="shared" si="0"/>
        <v>1</v>
      </c>
      <c r="G60" s="1"/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/>
      <c r="F61" s="10">
        <f t="shared" si="0"/>
        <v>1</v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 t="s">
        <v>495</v>
      </c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 t="s">
        <v>498</v>
      </c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/>
      <c r="F64" s="10">
        <f t="shared" si="0"/>
        <v>1</v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/>
      <c r="F65" s="10">
        <f t="shared" si="0"/>
        <v>1</v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515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/>
      <c r="F68" s="10">
        <f t="shared" si="0"/>
        <v>1</v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 t="s">
        <v>534</v>
      </c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 t="s">
        <v>544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/>
      <c r="F71" s="10">
        <f t="shared" ref="F71:F94" si="1">IF(B71&gt;0,(IF(D71=1,"",IF(E71=1,"",1))),"")</f>
        <v>1</v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/>
      <c r="F72" s="10">
        <f t="shared" si="1"/>
        <v>1</v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 t="s">
        <v>564</v>
      </c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 t="s">
        <v>568</v>
      </c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/>
      <c r="F75" s="10">
        <f t="shared" si="1"/>
        <v>1</v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 t="s">
        <v>564</v>
      </c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/>
      <c r="E77" s="2"/>
      <c r="F77" s="10">
        <f t="shared" si="1"/>
        <v>1</v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/>
      <c r="F78" s="10">
        <f t="shared" si="1"/>
        <v>1</v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601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>
        <v>1</v>
      </c>
      <c r="E81" s="2"/>
      <c r="F81" s="10" t="str">
        <f t="shared" si="1"/>
        <v/>
      </c>
      <c r="G81" s="1" t="s">
        <v>607</v>
      </c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 t="s">
        <v>613</v>
      </c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 t="s">
        <v>620</v>
      </c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 t="s">
        <v>628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 t="s">
        <v>644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>
        <v>1</v>
      </c>
      <c r="E86" s="2"/>
      <c r="F86" s="10" t="str">
        <f t="shared" si="1"/>
        <v/>
      </c>
      <c r="G86" s="1" t="s">
        <v>652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/>
      <c r="F88" s="10">
        <f t="shared" si="1"/>
        <v>1</v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/>
      <c r="F89" s="10">
        <f t="shared" si="1"/>
        <v>1</v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 t="s">
        <v>671</v>
      </c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/>
      <c r="F91" s="10">
        <f t="shared" si="1"/>
        <v>1</v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/>
      <c r="F92" s="10">
        <f t="shared" si="1"/>
        <v>1</v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 t="s">
        <v>686</v>
      </c>
    </row>
    <row r="95" spans="2:7" s="4" customFormat="1" x14ac:dyDescent="0.25">
      <c r="B95" s="3" t="s">
        <v>8</v>
      </c>
      <c r="C95" s="3"/>
      <c r="D95" s="15">
        <f>SUM(D6:D94)</f>
        <v>43</v>
      </c>
      <c r="E95" s="16">
        <f>SUM(E6:E94)</f>
        <v>0</v>
      </c>
      <c r="F95" s="16">
        <f>SUM(F6:F94)</f>
        <v>46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0.48314606741573035</v>
      </c>
      <c r="E97" s="18">
        <f>E95/($D95+$E95+$F95)</f>
        <v>0</v>
      </c>
      <c r="F97" s="18">
        <f>F95/($D95+$E95+$F95)</f>
        <v>0.5168539325842697</v>
      </c>
    </row>
  </sheetData>
  <mergeCells count="2">
    <mergeCell ref="D1:G1"/>
    <mergeCell ref="D2:G2"/>
  </mergeCells>
  <conditionalFormatting sqref="B97">
    <cfRule type="expression" dxfId="109" priority="1">
      <formula>"&gt;1"</formula>
    </cfRule>
    <cfRule type="expression" dxfId="108" priority="2">
      <formula>1</formula>
    </cfRule>
    <cfRule type="expression" dxfId="107" priority="3">
      <formula>1</formula>
    </cfRule>
    <cfRule type="expression" dxfId="106" priority="4">
      <formula>"&gt;1"</formula>
    </cfRule>
    <cfRule type="expression" dxfId="10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B1:G97"/>
  <sheetViews>
    <sheetView topLeftCell="A46" zoomScale="80" zoomScaleNormal="80" workbookViewId="0">
      <selection activeCell="E87" sqref="E87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7" t="s">
        <v>17</v>
      </c>
      <c r="E1" s="58"/>
      <c r="F1" s="58"/>
      <c r="G1" s="59"/>
    </row>
    <row r="2" spans="2:7" s="4" customFormat="1" ht="30.95" customHeight="1" x14ac:dyDescent="0.25">
      <c r="B2" s="3"/>
      <c r="C2" s="3"/>
      <c r="D2" s="49" t="s">
        <v>20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 t="s">
        <v>71</v>
      </c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 t="s">
        <v>99</v>
      </c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71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>
        <v>1</v>
      </c>
      <c r="E16" s="2"/>
      <c r="F16" s="10" t="str">
        <f t="shared" si="0"/>
        <v/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>
        <v>1</v>
      </c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 t="s">
        <v>71</v>
      </c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166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>
        <v>1</v>
      </c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193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>
        <v>1</v>
      </c>
      <c r="E24" s="2"/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/>
      <c r="E25" s="2">
        <v>1</v>
      </c>
      <c r="F25" s="10" t="str">
        <f t="shared" si="0"/>
        <v/>
      </c>
      <c r="G25" s="1" t="s">
        <v>208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99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>
        <v>1</v>
      </c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277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 t="s">
        <v>294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>
        <v>1</v>
      </c>
      <c r="F35" s="10" t="str">
        <f t="shared" si="0"/>
        <v/>
      </c>
      <c r="G35" s="1" t="s">
        <v>300</v>
      </c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>
        <v>1</v>
      </c>
      <c r="E37" s="2"/>
      <c r="F37" s="10" t="str">
        <f t="shared" si="0"/>
        <v/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>
        <v>1</v>
      </c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/>
      <c r="F41" s="10">
        <f t="shared" si="0"/>
        <v>1</v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333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362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>
        <v>1</v>
      </c>
      <c r="F50" s="10" t="str">
        <f t="shared" si="0"/>
        <v/>
      </c>
      <c r="G50" s="1" t="s">
        <v>404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>
        <v>1</v>
      </c>
      <c r="F51" s="10" t="str">
        <f t="shared" si="0"/>
        <v/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>
        <v>1</v>
      </c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>
        <v>1</v>
      </c>
      <c r="E53" s="2"/>
      <c r="F53" s="10" t="str">
        <f t="shared" si="0"/>
        <v/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>
        <v>1</v>
      </c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>
        <v>1</v>
      </c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/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>
        <v>1</v>
      </c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516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>
        <v>1</v>
      </c>
      <c r="F69" s="10" t="str">
        <f t="shared" si="0"/>
        <v/>
      </c>
      <c r="G69" s="1" t="s">
        <v>535</v>
      </c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 t="s">
        <v>535</v>
      </c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 t="s">
        <v>577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>
        <v>1</v>
      </c>
      <c r="E78" s="2"/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>
        <v>1</v>
      </c>
      <c r="E80" s="2"/>
      <c r="F80" s="10" t="str">
        <f t="shared" si="1"/>
        <v/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>
        <v>1</v>
      </c>
      <c r="E81" s="2"/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>
        <v>1</v>
      </c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>
        <v>1</v>
      </c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>
        <v>1</v>
      </c>
      <c r="E86" s="2"/>
      <c r="F86" s="10" t="str">
        <f t="shared" si="1"/>
        <v/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>
        <v>1</v>
      </c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64</v>
      </c>
      <c r="E95" s="16">
        <f>SUM(E6:E94)</f>
        <v>22</v>
      </c>
      <c r="F95" s="16">
        <f>SUM(F6:F94)</f>
        <v>3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0.7191011235955056</v>
      </c>
      <c r="E97" s="18">
        <f>E95/($D95+$E95+$F95)</f>
        <v>0.24719101123595505</v>
      </c>
      <c r="F97" s="18">
        <f>F95/($D95+$E95+$F95)</f>
        <v>3.3707865168539325E-2</v>
      </c>
    </row>
  </sheetData>
  <mergeCells count="2">
    <mergeCell ref="D1:G1"/>
    <mergeCell ref="D2:G2"/>
  </mergeCells>
  <conditionalFormatting sqref="B97">
    <cfRule type="expression" dxfId="104" priority="1">
      <formula>"&gt;1"</formula>
    </cfRule>
    <cfRule type="expression" dxfId="103" priority="2">
      <formula>1</formula>
    </cfRule>
    <cfRule type="expression" dxfId="102" priority="3">
      <formula>1</formula>
    </cfRule>
    <cfRule type="expression" dxfId="101" priority="4">
      <formula>"&gt;1"</formula>
    </cfRule>
    <cfRule type="expression" dxfId="10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B1:G97"/>
  <sheetViews>
    <sheetView topLeftCell="A52" zoomScale="80" zoomScaleNormal="80" workbookViewId="0">
      <selection activeCell="D94" sqref="D94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7" t="s">
        <v>17</v>
      </c>
      <c r="E1" s="58"/>
      <c r="F1" s="58"/>
      <c r="G1" s="59"/>
    </row>
    <row r="2" spans="2:7" s="4" customFormat="1" ht="30.95" customHeight="1" x14ac:dyDescent="0.25">
      <c r="B2" s="3"/>
      <c r="C2" s="3"/>
      <c r="D2" s="49" t="s">
        <v>21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>
        <v>1</v>
      </c>
      <c r="F6" s="10" t="str">
        <f>IF(B6&gt;0,(IF(D6=1,"",IF(E6=1,"",1))),"")</f>
        <v/>
      </c>
      <c r="G6" s="1" t="s">
        <v>22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>
        <v>1</v>
      </c>
      <c r="F7" s="10" t="str">
        <f t="shared" ref="F7:F70" si="0">IF(B7&gt;0,(IF(D7=1,"",IF(E7=1,"",1))),"")</f>
        <v/>
      </c>
      <c r="G7" s="1" t="s">
        <v>254</v>
      </c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>
        <v>1</v>
      </c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>
        <v>1</v>
      </c>
      <c r="E9" s="2"/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 t="s">
        <v>255</v>
      </c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/>
      <c r="E14" s="2">
        <v>1</v>
      </c>
      <c r="F14" s="10" t="str">
        <f t="shared" si="0"/>
        <v/>
      </c>
      <c r="G14" s="1" t="s">
        <v>255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>
        <v>1</v>
      </c>
      <c r="F15" s="10" t="str">
        <f t="shared" si="0"/>
        <v/>
      </c>
      <c r="G15" s="1" t="s">
        <v>256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>
        <v>1</v>
      </c>
      <c r="F16" s="10" t="str">
        <f t="shared" si="0"/>
        <v/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>
        <v>1</v>
      </c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>
        <v>1</v>
      </c>
      <c r="F21" s="10" t="str">
        <f t="shared" si="0"/>
        <v/>
      </c>
      <c r="G21" s="1" t="s">
        <v>167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>
        <v>1</v>
      </c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/>
      <c r="E23" s="2">
        <v>1</v>
      </c>
      <c r="F23" s="10" t="str">
        <f t="shared" si="0"/>
        <v/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>
        <v>1</v>
      </c>
      <c r="E24" s="2"/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/>
      <c r="E25" s="2">
        <v>1</v>
      </c>
      <c r="F25" s="10" t="str">
        <f t="shared" si="0"/>
        <v/>
      </c>
      <c r="G25" s="1" t="s">
        <v>209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/>
      <c r="E26" s="2">
        <v>1</v>
      </c>
      <c r="F26" s="10" t="str">
        <f t="shared" si="0"/>
        <v/>
      </c>
      <c r="G26" s="1" t="s">
        <v>255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>
        <v>1</v>
      </c>
      <c r="E27" s="2"/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 t="s">
        <v>243</v>
      </c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>
        <v>1</v>
      </c>
      <c r="F34" s="10" t="str">
        <f t="shared" si="0"/>
        <v/>
      </c>
      <c r="G34" s="1" t="s">
        <v>255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>
        <v>1</v>
      </c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/>
      <c r="F36" s="10">
        <f t="shared" si="0"/>
        <v>1</v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>
        <v>1</v>
      </c>
      <c r="E37" s="2"/>
      <c r="F37" s="10" t="str">
        <f t="shared" si="0"/>
        <v/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>
        <v>1</v>
      </c>
      <c r="F39" s="10" t="str">
        <f t="shared" si="0"/>
        <v/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>
        <v>1</v>
      </c>
      <c r="E40" s="2"/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>
        <v>1</v>
      </c>
      <c r="F43" s="10" t="str">
        <f t="shared" si="0"/>
        <v/>
      </c>
      <c r="G43" s="1" t="s">
        <v>255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/>
      <c r="E44" s="2">
        <v>1</v>
      </c>
      <c r="F44" s="10" t="str">
        <f t="shared" si="0"/>
        <v/>
      </c>
      <c r="G44" s="1" t="s">
        <v>345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/>
      <c r="E46" s="2">
        <v>1</v>
      </c>
      <c r="F46" s="10" t="str">
        <f t="shared" si="0"/>
        <v/>
      </c>
      <c r="G46" s="1" t="s">
        <v>363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>
        <v>1</v>
      </c>
      <c r="F50" s="10" t="str">
        <f t="shared" si="0"/>
        <v/>
      </c>
      <c r="G50" s="1" t="s">
        <v>255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>
        <v>1</v>
      </c>
      <c r="F51" s="10" t="str">
        <f t="shared" si="0"/>
        <v/>
      </c>
      <c r="G51" s="1" t="s">
        <v>415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>
        <v>1</v>
      </c>
      <c r="E53" s="2"/>
      <c r="F53" s="10" t="str">
        <f t="shared" si="0"/>
        <v/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/>
      <c r="F54" s="10">
        <f t="shared" si="0"/>
        <v>1</v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/>
      <c r="E57" s="2">
        <v>1</v>
      </c>
      <c r="F57" s="10" t="str">
        <f t="shared" si="0"/>
        <v/>
      </c>
      <c r="G57" s="1" t="s">
        <v>255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>
        <v>1</v>
      </c>
      <c r="F58" s="10" t="str">
        <f t="shared" si="0"/>
        <v/>
      </c>
      <c r="G58" s="1" t="s">
        <v>209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/>
      <c r="E59" s="2">
        <v>1</v>
      </c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/>
      <c r="E60" s="2">
        <v>1</v>
      </c>
      <c r="F60" s="10" t="str">
        <f t="shared" si="0"/>
        <v/>
      </c>
      <c r="G60" s="1" t="s">
        <v>482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/>
      <c r="E66" s="2">
        <v>1</v>
      </c>
      <c r="F66" s="10" t="str">
        <f t="shared" si="0"/>
        <v/>
      </c>
      <c r="G66" s="1" t="s">
        <v>517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>
        <v>1</v>
      </c>
      <c r="F68" s="10" t="str">
        <f t="shared" si="0"/>
        <v/>
      </c>
      <c r="G68" s="1" t="s">
        <v>527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 t="s">
        <v>699</v>
      </c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>
        <v>1</v>
      </c>
      <c r="F70" s="10" t="str">
        <f t="shared" si="0"/>
        <v/>
      </c>
      <c r="G70" s="1" t="s">
        <v>545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 t="s">
        <v>553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>
        <v>1</v>
      </c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 t="s">
        <v>578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>
        <v>1</v>
      </c>
      <c r="F76" s="10" t="str">
        <f t="shared" si="1"/>
        <v/>
      </c>
      <c r="G76" s="1" t="s">
        <v>584</v>
      </c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/>
      <c r="E79" s="2">
        <v>1</v>
      </c>
      <c r="F79" s="10" t="str">
        <f t="shared" si="1"/>
        <v/>
      </c>
      <c r="G79" s="1" t="s">
        <v>255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>
        <v>1</v>
      </c>
      <c r="E81" s="2"/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>
        <v>1</v>
      </c>
      <c r="F85" s="10" t="str">
        <f t="shared" si="1"/>
        <v/>
      </c>
      <c r="G85" s="1" t="s">
        <v>645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>
        <v>1</v>
      </c>
      <c r="F86" s="10" t="str">
        <f t="shared" si="1"/>
        <v/>
      </c>
      <c r="G86" s="1" t="s">
        <v>650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>
        <v>1</v>
      </c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/>
      <c r="F94" s="10">
        <f t="shared" si="1"/>
        <v>1</v>
      </c>
      <c r="G94" s="1"/>
    </row>
    <row r="95" spans="2:7" s="4" customFormat="1" x14ac:dyDescent="0.25">
      <c r="B95" s="3" t="s">
        <v>8</v>
      </c>
      <c r="C95" s="3"/>
      <c r="D95" s="15">
        <f>SUM(D6:D94)</f>
        <v>41</v>
      </c>
      <c r="E95" s="16">
        <f>SUM(E6:E94)</f>
        <v>40</v>
      </c>
      <c r="F95" s="16">
        <f>SUM(F6:F94)</f>
        <v>8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0.4606741573033708</v>
      </c>
      <c r="E97" s="18">
        <f>E95/($D95+$E95+$F95)</f>
        <v>0.449438202247191</v>
      </c>
      <c r="F97" s="18">
        <f>F95/($D95+$E95+$F95)</f>
        <v>8.98876404494382E-2</v>
      </c>
    </row>
  </sheetData>
  <mergeCells count="2">
    <mergeCell ref="D1:G1"/>
    <mergeCell ref="D2:G2"/>
  </mergeCells>
  <conditionalFormatting sqref="B97">
    <cfRule type="expression" dxfId="99" priority="1">
      <formula>"&gt;1"</formula>
    </cfRule>
    <cfRule type="expression" dxfId="98" priority="2">
      <formula>1</formula>
    </cfRule>
    <cfRule type="expression" dxfId="97" priority="3">
      <formula>1</formula>
    </cfRule>
    <cfRule type="expression" dxfId="96" priority="4">
      <formula>"&gt;1"</formula>
    </cfRule>
    <cfRule type="expression" dxfId="9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B1:G97"/>
  <sheetViews>
    <sheetView topLeftCell="A58" zoomScale="80" zoomScaleNormal="80" workbookViewId="0">
      <selection activeCell="E94" sqref="E94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7" t="s">
        <v>17</v>
      </c>
      <c r="E1" s="58"/>
      <c r="F1" s="58"/>
      <c r="G1" s="59"/>
    </row>
    <row r="2" spans="2:7" s="4" customFormat="1" ht="30.95" customHeight="1" x14ac:dyDescent="0.25">
      <c r="B2" s="3"/>
      <c r="C2" s="3"/>
      <c r="D2" s="49" t="s">
        <v>23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>
        <v>1</v>
      </c>
      <c r="F8" s="10" t="str">
        <f t="shared" si="0"/>
        <v/>
      </c>
      <c r="G8" s="1" t="s">
        <v>72</v>
      </c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>
        <v>1</v>
      </c>
      <c r="E9" s="2"/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>
        <v>1</v>
      </c>
      <c r="E13" s="2"/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/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>
        <v>1</v>
      </c>
      <c r="F16" s="10" t="str">
        <f t="shared" si="0"/>
        <v/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>
        <v>1</v>
      </c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168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257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>
        <v>1</v>
      </c>
      <c r="E24" s="2"/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>
        <v>1</v>
      </c>
      <c r="E27" s="2"/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>
        <v>1</v>
      </c>
      <c r="E37" s="2"/>
      <c r="F37" s="10" t="str">
        <f t="shared" si="0"/>
        <v/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>
        <v>1</v>
      </c>
      <c r="E40" s="2"/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>
        <v>1</v>
      </c>
      <c r="F43" s="10" t="str">
        <f t="shared" si="0"/>
        <v/>
      </c>
      <c r="G43" s="1" t="s">
        <v>334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/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>
        <v>1</v>
      </c>
      <c r="E53" s="2"/>
      <c r="F53" s="10" t="str">
        <f t="shared" si="0"/>
        <v/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698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>
        <v>1</v>
      </c>
      <c r="E61" s="2"/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/>
      <c r="F68" s="10">
        <f t="shared" si="0"/>
        <v>1</v>
      </c>
      <c r="G68" s="1" t="s">
        <v>687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 t="s">
        <v>687</v>
      </c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>
        <v>1</v>
      </c>
      <c r="E78" s="2"/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>
        <v>1</v>
      </c>
      <c r="E81" s="2"/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/>
      <c r="F82" s="10">
        <f t="shared" si="1"/>
        <v>1</v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/>
      <c r="F85" s="10">
        <f t="shared" si="1"/>
        <v>1</v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>
        <v>1</v>
      </c>
      <c r="E86" s="2"/>
      <c r="F86" s="10" t="str">
        <f t="shared" si="1"/>
        <v/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>
        <v>1</v>
      </c>
      <c r="F92" s="10" t="str">
        <f t="shared" si="1"/>
        <v/>
      </c>
      <c r="G92" s="1" t="s">
        <v>681</v>
      </c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>
        <v>1</v>
      </c>
      <c r="E93" s="2"/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/>
      <c r="F94" s="10">
        <f t="shared" si="1"/>
        <v>1</v>
      </c>
      <c r="G94" s="1" t="s">
        <v>687</v>
      </c>
    </row>
    <row r="95" spans="2:7" s="4" customFormat="1" x14ac:dyDescent="0.25">
      <c r="B95" s="3" t="s">
        <v>8</v>
      </c>
      <c r="C95" s="3"/>
      <c r="D95" s="15">
        <f>SUM(D6:D94)</f>
        <v>76</v>
      </c>
      <c r="E95" s="16">
        <f>SUM(E6:E94)</f>
        <v>5</v>
      </c>
      <c r="F95" s="16">
        <f>SUM(F6:F94)</f>
        <v>8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0.8539325842696629</v>
      </c>
      <c r="E97" s="18">
        <f>E95/($D95+$E95+$F95)</f>
        <v>5.6179775280898875E-2</v>
      </c>
      <c r="F97" s="18">
        <f>F95/($D95+$E95+$F95)</f>
        <v>8.98876404494382E-2</v>
      </c>
    </row>
  </sheetData>
  <mergeCells count="2">
    <mergeCell ref="D1:G1"/>
    <mergeCell ref="D2:G2"/>
  </mergeCells>
  <conditionalFormatting sqref="B97">
    <cfRule type="expression" dxfId="94" priority="1">
      <formula>"&gt;1"</formula>
    </cfRule>
    <cfRule type="expression" dxfId="93" priority="2">
      <formula>1</formula>
    </cfRule>
    <cfRule type="expression" dxfId="92" priority="3">
      <formula>1</formula>
    </cfRule>
    <cfRule type="expression" dxfId="91" priority="4">
      <formula>"&gt;1"</formula>
    </cfRule>
    <cfRule type="expression" dxfId="9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B1:G97"/>
  <sheetViews>
    <sheetView topLeftCell="A52" zoomScale="80" zoomScaleNormal="80" workbookViewId="0">
      <selection activeCell="E87" sqref="E87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7" t="s">
        <v>17</v>
      </c>
      <c r="E1" s="58"/>
      <c r="F1" s="58"/>
      <c r="G1" s="59"/>
    </row>
    <row r="2" spans="2:7" s="4" customFormat="1" ht="30.95" customHeight="1" x14ac:dyDescent="0.25">
      <c r="B2" s="3"/>
      <c r="C2" s="3"/>
      <c r="D2" s="49" t="s">
        <v>24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/>
      <c r="F6" s="10">
        <f>IF(B6&gt;0,(IF(D6=1,"",IF(E6=1,"",1))),"")</f>
        <v>1</v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/>
      <c r="F7" s="10">
        <f t="shared" ref="F7:F70" si="0">IF(B7&gt;0,(IF(D7=1,"",IF(E7=1,"",1))),"")</f>
        <v>1</v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/>
      <c r="F8" s="10">
        <f t="shared" si="0"/>
        <v>1</v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/>
      <c r="F9" s="10">
        <f t="shared" si="0"/>
        <v>1</v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/>
      <c r="F10" s="10">
        <f t="shared" si="0"/>
        <v>1</v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/>
      <c r="F11" s="10">
        <f t="shared" si="0"/>
        <v>1</v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/>
      <c r="F12" s="10">
        <f t="shared" si="0"/>
        <v>1</v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/>
      <c r="F13" s="10">
        <f t="shared" si="0"/>
        <v>1</v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113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/>
      <c r="F15" s="10">
        <f t="shared" si="0"/>
        <v>1</v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/>
      <c r="F16" s="10">
        <f t="shared" si="0"/>
        <v>1</v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/>
      <c r="F17" s="10">
        <f t="shared" si="0"/>
        <v>1</v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/>
      <c r="F18" s="10">
        <f t="shared" si="0"/>
        <v>1</v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/>
      <c r="F20" s="10">
        <f t="shared" si="0"/>
        <v>1</v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169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/>
      <c r="F22" s="10">
        <f t="shared" si="0"/>
        <v>1</v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194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/>
      <c r="F24" s="10">
        <f t="shared" si="0"/>
        <v>1</v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210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/>
      <c r="E26" s="2"/>
      <c r="F26" s="10">
        <f t="shared" si="0"/>
        <v>1</v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/>
      <c r="F27" s="10">
        <f t="shared" si="0"/>
        <v>1</v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/>
      <c r="F28" s="10">
        <f t="shared" si="0"/>
        <v>1</v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/>
      <c r="F29" s="10">
        <f t="shared" si="0"/>
        <v>1</v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/>
      <c r="F30" s="10">
        <f t="shared" si="0"/>
        <v>1</v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/>
      <c r="F31" s="10">
        <f t="shared" si="0"/>
        <v>1</v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/>
      <c r="E32" s="2"/>
      <c r="F32" s="10">
        <f t="shared" si="0"/>
        <v>1</v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/>
      <c r="E33" s="2"/>
      <c r="F33" s="10">
        <f t="shared" si="0"/>
        <v>1</v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/>
      <c r="F34" s="10">
        <f t="shared" si="0"/>
        <v>1</v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 t="s">
        <v>301</v>
      </c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/>
      <c r="F36" s="10">
        <f t="shared" si="0"/>
        <v>1</v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/>
      <c r="F38" s="10">
        <f t="shared" si="0"/>
        <v>1</v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 t="s">
        <v>194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/>
      <c r="F40" s="10">
        <f t="shared" si="0"/>
        <v>1</v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/>
      <c r="F41" s="10">
        <f t="shared" si="0"/>
        <v>1</v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 t="s">
        <v>327</v>
      </c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335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194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/>
      <c r="F45" s="10">
        <f t="shared" si="0"/>
        <v>1</v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364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/>
      <c r="E47" s="2"/>
      <c r="F47" s="10">
        <f t="shared" si="0"/>
        <v>1</v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/>
      <c r="E48" s="2"/>
      <c r="F48" s="10">
        <f t="shared" si="0"/>
        <v>1</v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/>
      <c r="F49" s="10">
        <f t="shared" si="0"/>
        <v>1</v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/>
      <c r="F50" s="10">
        <f t="shared" si="0"/>
        <v>1</v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/>
      <c r="F51" s="10">
        <f t="shared" si="0"/>
        <v>1</v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/>
      <c r="F52" s="10">
        <f t="shared" si="0"/>
        <v>1</v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/>
      <c r="F54" s="10">
        <f t="shared" si="0"/>
        <v>1</v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/>
      <c r="F55" s="10">
        <f t="shared" si="0"/>
        <v>1</v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/>
      <c r="F56" s="10">
        <f t="shared" si="0"/>
        <v>1</v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/>
      <c r="E57" s="2"/>
      <c r="F57" s="10">
        <f t="shared" si="0"/>
        <v>1</v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/>
      <c r="F58" s="10">
        <f t="shared" si="0"/>
        <v>1</v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/>
      <c r="E59" s="2"/>
      <c r="F59" s="10">
        <f t="shared" si="0"/>
        <v>1</v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483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/>
      <c r="F61" s="10">
        <f t="shared" si="0"/>
        <v>1</v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/>
      <c r="F62" s="10">
        <f t="shared" si="0"/>
        <v>1</v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/>
      <c r="F64" s="10">
        <f t="shared" si="0"/>
        <v>1</v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/>
      <c r="F65" s="10">
        <f t="shared" si="0"/>
        <v>1</v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/>
      <c r="E66" s="2"/>
      <c r="F66" s="10">
        <f t="shared" si="0"/>
        <v>1</v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 t="s">
        <v>528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/>
      <c r="F70" s="10">
        <f t="shared" si="0"/>
        <v>1</v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/>
      <c r="F71" s="10">
        <f t="shared" ref="F71:F94" si="1">IF(B71&gt;0,(IF(D71=1,"",IF(E71=1,"",1))),"")</f>
        <v>1</v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/>
      <c r="F72" s="10">
        <f t="shared" si="1"/>
        <v>1</v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/>
      <c r="F73" s="10">
        <f t="shared" si="1"/>
        <v>1</v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/>
      <c r="F74" s="10">
        <f t="shared" si="1"/>
        <v>1</v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 t="s">
        <v>579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/>
      <c r="F76" s="10">
        <f t="shared" si="1"/>
        <v>1</v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591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/>
      <c r="F78" s="10">
        <f t="shared" si="1"/>
        <v>1</v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/>
      <c r="E79" s="2"/>
      <c r="F79" s="10">
        <f t="shared" si="1"/>
        <v>1</v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>
        <v>1</v>
      </c>
      <c r="E80" s="2"/>
      <c r="F80" s="10" t="str">
        <f t="shared" si="1"/>
        <v/>
      </c>
      <c r="G80" s="1" t="s">
        <v>591</v>
      </c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/>
      <c r="F81" s="10">
        <f t="shared" si="1"/>
        <v>1</v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/>
      <c r="F82" s="10">
        <f t="shared" si="1"/>
        <v>1</v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/>
      <c r="F83" s="10">
        <f t="shared" si="1"/>
        <v>1</v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 t="s">
        <v>629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/>
      <c r="F85" s="10">
        <f t="shared" si="1"/>
        <v>1</v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 t="s">
        <v>651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/>
      <c r="F88" s="10">
        <f t="shared" si="1"/>
        <v>1</v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 t="s">
        <v>528</v>
      </c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/>
      <c r="F90" s="10">
        <f t="shared" si="1"/>
        <v>1</v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/>
      <c r="F91" s="10">
        <f t="shared" si="1"/>
        <v>1</v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/>
      <c r="F92" s="10">
        <f t="shared" si="1"/>
        <v>1</v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 t="s">
        <v>528</v>
      </c>
    </row>
    <row r="95" spans="2:7" s="4" customFormat="1" x14ac:dyDescent="0.25">
      <c r="B95" s="3" t="s">
        <v>8</v>
      </c>
      <c r="C95" s="3"/>
      <c r="D95" s="15">
        <f>SUM(D6:D94)</f>
        <v>18</v>
      </c>
      <c r="E95" s="16">
        <f>SUM(E6:E94)</f>
        <v>0</v>
      </c>
      <c r="F95" s="16">
        <f>SUM(F6:F94)</f>
        <v>71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0.20224719101123595</v>
      </c>
      <c r="E97" s="18">
        <f>E95/($D95+$E95+$F95)</f>
        <v>0</v>
      </c>
      <c r="F97" s="18">
        <f>F95/($D95+$E95+$F95)</f>
        <v>0.797752808988764</v>
      </c>
    </row>
  </sheetData>
  <mergeCells count="2">
    <mergeCell ref="D1:G1"/>
    <mergeCell ref="D2:G2"/>
  </mergeCells>
  <conditionalFormatting sqref="B97">
    <cfRule type="expression" dxfId="89" priority="1">
      <formula>"&gt;1"</formula>
    </cfRule>
    <cfRule type="expression" dxfId="88" priority="2">
      <formula>1</formula>
    </cfRule>
    <cfRule type="expression" dxfId="87" priority="3">
      <formula>1</formula>
    </cfRule>
    <cfRule type="expression" dxfId="86" priority="4">
      <formula>"&gt;1"</formula>
    </cfRule>
    <cfRule type="expression" dxfId="8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B1:G97"/>
  <sheetViews>
    <sheetView topLeftCell="A55" zoomScale="80" zoomScaleNormal="80" workbookViewId="0">
      <selection activeCell="E93" sqref="E93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0" t="s">
        <v>29</v>
      </c>
      <c r="E1" s="61"/>
      <c r="F1" s="61"/>
      <c r="G1" s="62"/>
    </row>
    <row r="2" spans="2:7" s="4" customFormat="1" ht="30.95" customHeight="1" x14ac:dyDescent="0.25">
      <c r="B2" s="3"/>
      <c r="C2" s="3"/>
      <c r="D2" s="49" t="s">
        <v>30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73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 t="s">
        <v>73</v>
      </c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 t="s">
        <v>73</v>
      </c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/>
      <c r="F9" s="10">
        <f t="shared" si="0"/>
        <v>1</v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 t="s">
        <v>73</v>
      </c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 t="s">
        <v>100</v>
      </c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>
        <v>1</v>
      </c>
      <c r="E13" s="2"/>
      <c r="F13" s="10" t="str">
        <f t="shared" si="0"/>
        <v/>
      </c>
      <c r="G13" s="1" t="s">
        <v>73</v>
      </c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/>
      <c r="E14" s="2">
        <v>1</v>
      </c>
      <c r="F14" s="10" t="str">
        <f t="shared" si="0"/>
        <v/>
      </c>
      <c r="G14" s="1"/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73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>
        <v>1</v>
      </c>
      <c r="E16" s="2"/>
      <c r="F16" s="10" t="str">
        <f t="shared" si="0"/>
        <v/>
      </c>
      <c r="G16" s="1" t="s">
        <v>73</v>
      </c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>
        <v>1</v>
      </c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 t="s">
        <v>73</v>
      </c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 t="s">
        <v>73</v>
      </c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>
        <v>1</v>
      </c>
      <c r="F21" s="10" t="str">
        <f t="shared" si="0"/>
        <v/>
      </c>
      <c r="G21" s="1"/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 t="s">
        <v>73</v>
      </c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195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>
        <v>1</v>
      </c>
      <c r="E24" s="2"/>
      <c r="F24" s="10" t="str">
        <f t="shared" si="0"/>
        <v/>
      </c>
      <c r="G24" s="1" t="s">
        <v>73</v>
      </c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211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73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 t="s">
        <v>73</v>
      </c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 t="s">
        <v>73</v>
      </c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>
        <v>1</v>
      </c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 t="s">
        <v>73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/>
      <c r="E32" s="2">
        <v>1</v>
      </c>
      <c r="F32" s="10" t="str">
        <f t="shared" si="0"/>
        <v/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73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 t="s">
        <v>73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 t="s">
        <v>302</v>
      </c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 t="s">
        <v>73</v>
      </c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>
        <v>1</v>
      </c>
      <c r="E37" s="2"/>
      <c r="F37" s="10" t="str">
        <f t="shared" si="0"/>
        <v/>
      </c>
      <c r="G37" s="1" t="s">
        <v>211</v>
      </c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 t="s">
        <v>312</v>
      </c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 t="s">
        <v>73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>
        <v>1</v>
      </c>
      <c r="E40" s="2"/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 t="s">
        <v>73</v>
      </c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 t="s">
        <v>73</v>
      </c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73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73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73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73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73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 t="s">
        <v>395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73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 t="s">
        <v>73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 t="s">
        <v>211</v>
      </c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 t="s">
        <v>73</v>
      </c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73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 t="s">
        <v>73</v>
      </c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448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 t="s">
        <v>73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73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484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>
        <v>1</v>
      </c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 t="s">
        <v>499</v>
      </c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 t="s">
        <v>503</v>
      </c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 t="s">
        <v>73</v>
      </c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73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>
        <v>1</v>
      </c>
      <c r="E67" s="2"/>
      <c r="F67" s="10" t="str">
        <f t="shared" si="0"/>
        <v/>
      </c>
      <c r="G67" s="1" t="s">
        <v>520</v>
      </c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 t="s">
        <v>529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 t="s">
        <v>536</v>
      </c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/>
      <c r="F70" s="10">
        <f t="shared" si="0"/>
        <v>1</v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/>
      <c r="F72" s="10">
        <f t="shared" si="1"/>
        <v>1</v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>
        <v>1</v>
      </c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 t="s">
        <v>73</v>
      </c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 t="s">
        <v>580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592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>
        <v>1</v>
      </c>
      <c r="E78" s="2"/>
      <c r="F78" s="10" t="str">
        <f t="shared" si="1"/>
        <v/>
      </c>
      <c r="G78" s="1" t="s">
        <v>73</v>
      </c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/>
      <c r="E79" s="2">
        <v>1</v>
      </c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>
        <v>1</v>
      </c>
      <c r="E80" s="2"/>
      <c r="F80" s="10" t="str">
        <f t="shared" si="1"/>
        <v/>
      </c>
      <c r="G80" s="1" t="s">
        <v>73</v>
      </c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/>
      <c r="F81" s="10">
        <f t="shared" si="1"/>
        <v>1</v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/>
      <c r="F82" s="10">
        <f t="shared" si="1"/>
        <v>1</v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 t="s">
        <v>73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>
        <v>1</v>
      </c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>
        <v>1</v>
      </c>
      <c r="E86" s="2"/>
      <c r="F86" s="10" t="str">
        <f t="shared" si="1"/>
        <v/>
      </c>
      <c r="G86" s="1" t="s">
        <v>73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>
        <v>1</v>
      </c>
      <c r="F87" s="10" t="str">
        <f t="shared" si="1"/>
        <v/>
      </c>
      <c r="G87" s="1" t="s">
        <v>656</v>
      </c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 t="s">
        <v>656</v>
      </c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 t="s">
        <v>668</v>
      </c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>
        <v>1</v>
      </c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/>
      <c r="F92" s="10">
        <f t="shared" si="1"/>
        <v>1</v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 t="s">
        <v>668</v>
      </c>
    </row>
    <row r="95" spans="2:7" s="4" customFormat="1" x14ac:dyDescent="0.25">
      <c r="B95" s="3" t="s">
        <v>8</v>
      </c>
      <c r="C95" s="3"/>
      <c r="D95" s="15">
        <f>SUM(D6:D94)</f>
        <v>62</v>
      </c>
      <c r="E95" s="16">
        <f>SUM(E6:E94)</f>
        <v>18</v>
      </c>
      <c r="F95" s="16">
        <f>SUM(F6:F94)</f>
        <v>9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0.6966292134831461</v>
      </c>
      <c r="E97" s="18">
        <f>E95/($D95+$E95+$F95)</f>
        <v>0.20224719101123595</v>
      </c>
      <c r="F97" s="18">
        <f>F95/($D95+$E95+$F95)</f>
        <v>0.10112359550561797</v>
      </c>
    </row>
  </sheetData>
  <mergeCells count="2">
    <mergeCell ref="D1:G1"/>
    <mergeCell ref="D2:G2"/>
  </mergeCells>
  <conditionalFormatting sqref="B97">
    <cfRule type="expression" dxfId="84" priority="1">
      <formula>"&gt;1"</formula>
    </cfRule>
    <cfRule type="expression" dxfId="83" priority="2">
      <formula>1</formula>
    </cfRule>
    <cfRule type="expression" dxfId="82" priority="3">
      <formula>1</formula>
    </cfRule>
    <cfRule type="expression" dxfId="81" priority="4">
      <formula>"&gt;1"</formula>
    </cfRule>
    <cfRule type="expression" dxfId="8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B1:G97"/>
  <sheetViews>
    <sheetView topLeftCell="A58" zoomScale="80" zoomScaleNormal="80" workbookViewId="0">
      <selection activeCell="E70" sqref="E70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0" t="s">
        <v>29</v>
      </c>
      <c r="E1" s="61"/>
      <c r="F1" s="61"/>
      <c r="G1" s="62"/>
    </row>
    <row r="2" spans="2:7" s="4" customFormat="1" ht="30.95" customHeight="1" x14ac:dyDescent="0.25">
      <c r="B2" s="3"/>
      <c r="C2" s="3"/>
      <c r="D2" s="49" t="s">
        <v>31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/>
      <c r="F6" s="10">
        <f>IF(B6&gt;0,(IF(D6=1,"",IF(E6=1,"",1))),"")</f>
        <v>1</v>
      </c>
      <c r="G6" s="1" t="s">
        <v>32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/>
      <c r="F7" s="10">
        <f t="shared" ref="F7:F70" si="0">IF(B7&gt;0,(IF(D7=1,"",IF(E7=1,"",1))),"")</f>
        <v>1</v>
      </c>
      <c r="G7" s="1" t="s">
        <v>65</v>
      </c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 t="s">
        <v>74</v>
      </c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/>
      <c r="F9" s="10">
        <f t="shared" si="0"/>
        <v>1</v>
      </c>
      <c r="G9" s="1" t="s">
        <v>81</v>
      </c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 t="s">
        <v>88</v>
      </c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 t="s">
        <v>93</v>
      </c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 t="s">
        <v>101</v>
      </c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>
        <v>1</v>
      </c>
      <c r="E13" s="2"/>
      <c r="F13" s="10" t="str">
        <f t="shared" si="0"/>
        <v/>
      </c>
      <c r="G13" s="1" t="s">
        <v>101</v>
      </c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93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/>
      <c r="F15" s="10">
        <f t="shared" si="0"/>
        <v>1</v>
      </c>
      <c r="G15" s="1" t="s">
        <v>93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>
        <v>1</v>
      </c>
      <c r="E16" s="2"/>
      <c r="F16" s="10" t="str">
        <f t="shared" si="0"/>
        <v/>
      </c>
      <c r="G16" s="1" t="s">
        <v>132</v>
      </c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 t="s">
        <v>139</v>
      </c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 t="s">
        <v>144</v>
      </c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 t="s">
        <v>93</v>
      </c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 t="s">
        <v>155</v>
      </c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170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 t="s">
        <v>183</v>
      </c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93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>
        <v>1</v>
      </c>
      <c r="E24" s="2"/>
      <c r="F24" s="10" t="str">
        <f t="shared" si="0"/>
        <v/>
      </c>
      <c r="G24" s="1" t="s">
        <v>93</v>
      </c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93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93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>
        <v>1</v>
      </c>
      <c r="E27" s="2"/>
      <c r="F27" s="10" t="str">
        <f t="shared" si="0"/>
        <v/>
      </c>
      <c r="G27" s="1" t="s">
        <v>93</v>
      </c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 t="s">
        <v>235</v>
      </c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 t="s">
        <v>237</v>
      </c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/>
      <c r="F30" s="10">
        <f t="shared" si="0"/>
        <v>1</v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 t="s">
        <v>93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278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288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 t="s">
        <v>295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 t="s">
        <v>278</v>
      </c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 t="s">
        <v>278</v>
      </c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>
        <v>1</v>
      </c>
      <c r="E37" s="2"/>
      <c r="F37" s="10" t="str">
        <f t="shared" si="0"/>
        <v/>
      </c>
      <c r="G37" s="1" t="s">
        <v>310</v>
      </c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 t="s">
        <v>295</v>
      </c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 t="s">
        <v>93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 t="s">
        <v>325</v>
      </c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 t="s">
        <v>155</v>
      </c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101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278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>
        <v>1</v>
      </c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365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101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278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 t="s">
        <v>235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405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 t="s">
        <v>278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 t="s">
        <v>101</v>
      </c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 t="s">
        <v>426</v>
      </c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436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 t="s">
        <v>440</v>
      </c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278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 t="s">
        <v>278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470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278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>
        <v>1</v>
      </c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>
        <v>1</v>
      </c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/>
      <c r="F64" s="10">
        <f t="shared" si="0"/>
        <v>1</v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 t="s">
        <v>511</v>
      </c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436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>
        <v>1</v>
      </c>
      <c r="E67" s="2"/>
      <c r="F67" s="10" t="str">
        <f t="shared" si="0"/>
        <v/>
      </c>
      <c r="G67" s="1" t="s">
        <v>155</v>
      </c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>
        <v>1</v>
      </c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 t="s">
        <v>537</v>
      </c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>
        <v>1</v>
      </c>
      <c r="F70" s="10" t="str">
        <f t="shared" si="0"/>
        <v/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 t="s">
        <v>554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 t="s">
        <v>278</v>
      </c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 t="s">
        <v>278</v>
      </c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 t="s">
        <v>569</v>
      </c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 t="s">
        <v>278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 t="s">
        <v>278</v>
      </c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278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>
        <v>1</v>
      </c>
      <c r="E78" s="2"/>
      <c r="F78" s="10" t="str">
        <f t="shared" si="1"/>
        <v/>
      </c>
      <c r="G78" s="1" t="s">
        <v>101</v>
      </c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278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>
        <v>1</v>
      </c>
      <c r="E80" s="2"/>
      <c r="F80" s="10" t="str">
        <f t="shared" si="1"/>
        <v/>
      </c>
      <c r="G80" s="1" t="s">
        <v>104</v>
      </c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 t="s">
        <v>614</v>
      </c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 t="s">
        <v>621</v>
      </c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>
        <v>1</v>
      </c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 t="s">
        <v>646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>
        <v>1</v>
      </c>
      <c r="E86" s="2"/>
      <c r="F86" s="10" t="str">
        <f t="shared" si="1"/>
        <v/>
      </c>
      <c r="G86" s="1" t="s">
        <v>436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>
        <v>1</v>
      </c>
      <c r="E87" s="2"/>
      <c r="F87" s="10" t="str">
        <f t="shared" si="1"/>
        <v/>
      </c>
      <c r="G87" s="1" t="s">
        <v>569</v>
      </c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 t="s">
        <v>569</v>
      </c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 t="s">
        <v>278</v>
      </c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 t="s">
        <v>101</v>
      </c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>
        <v>1</v>
      </c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 t="s">
        <v>278</v>
      </c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>
        <v>1</v>
      </c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 t="s">
        <v>569</v>
      </c>
    </row>
    <row r="95" spans="2:7" s="4" customFormat="1" x14ac:dyDescent="0.25">
      <c r="B95" s="3" t="s">
        <v>8</v>
      </c>
      <c r="C95" s="3"/>
      <c r="D95" s="15">
        <f>SUM(D6:D94)</f>
        <v>71</v>
      </c>
      <c r="E95" s="16">
        <f>SUM(E6:E94)</f>
        <v>11</v>
      </c>
      <c r="F95" s="16">
        <f>SUM(F6:F94)</f>
        <v>7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0.797752808988764</v>
      </c>
      <c r="E97" s="18">
        <f>E95/($D95+$E95+$F95)</f>
        <v>0.12359550561797752</v>
      </c>
      <c r="F97" s="18">
        <f>F95/($D95+$E95+$F95)</f>
        <v>7.8651685393258425E-2</v>
      </c>
    </row>
  </sheetData>
  <mergeCells count="2">
    <mergeCell ref="D1:G1"/>
    <mergeCell ref="D2:G2"/>
  </mergeCells>
  <conditionalFormatting sqref="B97">
    <cfRule type="expression" dxfId="79" priority="1">
      <formula>"&gt;1"</formula>
    </cfRule>
    <cfRule type="expression" dxfId="78" priority="2">
      <formula>1</formula>
    </cfRule>
    <cfRule type="expression" dxfId="77" priority="3">
      <formula>1</formula>
    </cfRule>
    <cfRule type="expression" dxfId="76" priority="4">
      <formula>"&gt;1"</formula>
    </cfRule>
    <cfRule type="expression" dxfId="7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B1:G97"/>
  <sheetViews>
    <sheetView topLeftCell="A49" zoomScale="80" zoomScaleNormal="80" workbookViewId="0">
      <selection activeCell="E92" sqref="E92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0" t="s">
        <v>29</v>
      </c>
      <c r="E1" s="61"/>
      <c r="F1" s="61"/>
      <c r="G1" s="62"/>
    </row>
    <row r="2" spans="2:7" s="4" customFormat="1" ht="30.95" customHeight="1" x14ac:dyDescent="0.25">
      <c r="B2" s="3"/>
      <c r="C2" s="3"/>
      <c r="D2" s="49" t="s">
        <v>33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34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/>
      <c r="F7" s="10">
        <f t="shared" ref="F7:F70" si="0">IF(B7&gt;0,(IF(D7=1,"",IF(E7=1,"",1))),"")</f>
        <v>1</v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 t="s">
        <v>75</v>
      </c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 t="s">
        <v>89</v>
      </c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>
        <v>1</v>
      </c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114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126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>
        <v>1</v>
      </c>
      <c r="F16" s="10" t="str">
        <f t="shared" si="0"/>
        <v/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>
        <v>1</v>
      </c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 t="s">
        <v>145</v>
      </c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>
        <v>1</v>
      </c>
      <c r="F19" s="10" t="str">
        <f t="shared" si="0"/>
        <v/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>
        <v>1</v>
      </c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/>
      <c r="F21" s="10">
        <f t="shared" si="0"/>
        <v>1</v>
      </c>
      <c r="G21" s="1"/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>
        <v>1</v>
      </c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196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>
        <v>1</v>
      </c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212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225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>
        <v>1</v>
      </c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>
        <v>1</v>
      </c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>
        <v>1</v>
      </c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>
        <v>1</v>
      </c>
      <c r="F31" s="10" t="str">
        <f t="shared" si="0"/>
        <v/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279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/>
      <c r="E33" s="2">
        <v>1</v>
      </c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>
        <v>1</v>
      </c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>
        <v>1</v>
      </c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>
        <v>1</v>
      </c>
      <c r="F37" s="10" t="str">
        <f t="shared" si="0"/>
        <v/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>
        <v>1</v>
      </c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>
        <v>1</v>
      </c>
      <c r="F39" s="10" t="str">
        <f t="shared" si="0"/>
        <v/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>
        <v>1</v>
      </c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>
        <v>1</v>
      </c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336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/>
      <c r="E44" s="2">
        <v>1</v>
      </c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>
        <v>1</v>
      </c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366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/>
      <c r="E47" s="2">
        <v>1</v>
      </c>
      <c r="F47" s="10" t="str">
        <f t="shared" si="0"/>
        <v/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386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 t="s">
        <v>396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406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>
        <v>1</v>
      </c>
      <c r="F51" s="10" t="str">
        <f t="shared" si="0"/>
        <v/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>
        <v>1</v>
      </c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 t="s">
        <v>427</v>
      </c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336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 t="s">
        <v>441</v>
      </c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449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 t="s">
        <v>461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471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485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>
        <v>1</v>
      </c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>
        <v>1</v>
      </c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>
        <v>1</v>
      </c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518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>
        <v>1</v>
      </c>
      <c r="F67" s="10" t="str">
        <f t="shared" si="0"/>
        <v/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>
        <v>1</v>
      </c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/>
      <c r="F70" s="10">
        <f t="shared" si="0"/>
        <v>1</v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/>
      <c r="F72" s="10">
        <f t="shared" si="1"/>
        <v>1</v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>
        <v>1</v>
      </c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 t="s">
        <v>570</v>
      </c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/>
      <c r="F76" s="10">
        <f t="shared" si="1"/>
        <v>1</v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593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/>
      <c r="E79" s="2">
        <v>1</v>
      </c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>
        <v>1</v>
      </c>
      <c r="F80" s="10" t="str">
        <f t="shared" si="1"/>
        <v/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>
        <v>1</v>
      </c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>
        <v>1</v>
      </c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 t="s">
        <v>630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>
        <v>1</v>
      </c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>
        <v>1</v>
      </c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>
        <v>1</v>
      </c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/>
      <c r="F92" s="10">
        <f t="shared" si="1"/>
        <v>1</v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>
        <v>1</v>
      </c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>
        <v>1</v>
      </c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27</v>
      </c>
      <c r="E95" s="16">
        <f>SUM(E6:E94)</f>
        <v>51</v>
      </c>
      <c r="F95" s="16">
        <f>SUM(F6:F94)</f>
        <v>11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0.30337078651685395</v>
      </c>
      <c r="E97" s="18">
        <f>E95/($D95+$E95+$F95)</f>
        <v>0.5730337078651685</v>
      </c>
      <c r="F97" s="18">
        <f>F95/($D95+$E95+$F95)</f>
        <v>0.12359550561797752</v>
      </c>
    </row>
  </sheetData>
  <mergeCells count="2">
    <mergeCell ref="D1:G1"/>
    <mergeCell ref="D2:G2"/>
  </mergeCells>
  <conditionalFormatting sqref="B97">
    <cfRule type="expression" dxfId="74" priority="1">
      <formula>"&gt;1"</formula>
    </cfRule>
    <cfRule type="expression" dxfId="73" priority="2">
      <formula>1</formula>
    </cfRule>
    <cfRule type="expression" dxfId="72" priority="3">
      <formula>1</formula>
    </cfRule>
    <cfRule type="expression" dxfId="71" priority="4">
      <formula>"&gt;1"</formula>
    </cfRule>
    <cfRule type="expression" dxfId="7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B1:G97"/>
  <sheetViews>
    <sheetView topLeftCell="A49" zoomScale="80" zoomScaleNormal="80" workbookViewId="0">
      <selection activeCell="E87" sqref="E87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0" t="s">
        <v>29</v>
      </c>
      <c r="E1" s="61"/>
      <c r="F1" s="61"/>
      <c r="G1" s="62"/>
    </row>
    <row r="2" spans="2:7" s="4" customFormat="1" ht="30.95" customHeight="1" x14ac:dyDescent="0.25">
      <c r="B2" s="3"/>
      <c r="C2" s="3"/>
      <c r="D2" s="49" t="s">
        <v>35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>
        <v>1</v>
      </c>
      <c r="F6" s="10" t="str">
        <f>IF(B6&gt;0,(IF(D6=1,"",IF(E6=1,"",1))),"")</f>
        <v/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>
        <v>1</v>
      </c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>
        <v>1</v>
      </c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>
        <v>1</v>
      </c>
      <c r="F10" s="10" t="str">
        <f t="shared" si="0"/>
        <v/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>
        <v>1</v>
      </c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258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127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>
        <v>1</v>
      </c>
      <c r="F16" s="10" t="str">
        <f t="shared" si="0"/>
        <v/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>
        <v>1</v>
      </c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>
        <v>1</v>
      </c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>
        <v>1</v>
      </c>
      <c r="F19" s="10" t="str">
        <f t="shared" si="0"/>
        <v/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>
        <v>1</v>
      </c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>
        <v>1</v>
      </c>
      <c r="F21" s="10" t="str">
        <f t="shared" si="0"/>
        <v/>
      </c>
      <c r="G21" s="1"/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 t="s">
        <v>184</v>
      </c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/>
      <c r="E23" s="2">
        <v>1</v>
      </c>
      <c r="F23" s="10" t="str">
        <f t="shared" si="0"/>
        <v/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>
        <v>1</v>
      </c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/>
      <c r="E25" s="2">
        <v>1</v>
      </c>
      <c r="F25" s="10" t="str">
        <f t="shared" si="0"/>
        <v/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127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>
        <v>1</v>
      </c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>
        <v>1</v>
      </c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>
        <v>1</v>
      </c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 t="s">
        <v>264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/>
      <c r="E32" s="2">
        <v>1</v>
      </c>
      <c r="F32" s="10" t="str">
        <f t="shared" si="0"/>
        <v/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/>
      <c r="E33" s="2">
        <v>1</v>
      </c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>
        <v>1</v>
      </c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 t="s">
        <v>127</v>
      </c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>
        <v>1</v>
      </c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>
        <v>1</v>
      </c>
      <c r="F37" s="10" t="str">
        <f t="shared" si="0"/>
        <v/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>
        <v>1</v>
      </c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>
        <v>1</v>
      </c>
      <c r="F39" s="10" t="str">
        <f t="shared" si="0"/>
        <v/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>
        <v>1</v>
      </c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>
        <v>1</v>
      </c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>
        <v>1</v>
      </c>
      <c r="F43" s="10" t="str">
        <f t="shared" si="0"/>
        <v/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/>
      <c r="E44" s="2">
        <v>1</v>
      </c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>
        <v>1</v>
      </c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/>
      <c r="E46" s="2">
        <v>1</v>
      </c>
      <c r="F46" s="10" t="str">
        <f t="shared" si="0"/>
        <v/>
      </c>
      <c r="G46" s="1"/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378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>
        <v>1</v>
      </c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>
        <v>1</v>
      </c>
      <c r="F50" s="10" t="str">
        <f t="shared" si="0"/>
        <v/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 t="s">
        <v>416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>
        <v>1</v>
      </c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>
        <v>1</v>
      </c>
      <c r="F54" s="10" t="str">
        <f t="shared" si="0"/>
        <v/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>
        <v>1</v>
      </c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>
        <v>1</v>
      </c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/>
      <c r="E57" s="2">
        <v>1</v>
      </c>
      <c r="F57" s="10" t="str">
        <f t="shared" si="0"/>
        <v/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 t="s">
        <v>264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/>
      <c r="E59" s="2">
        <v>1</v>
      </c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486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>
        <v>1</v>
      </c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>
        <v>1</v>
      </c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>
        <v>1</v>
      </c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>
        <v>1</v>
      </c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/>
      <c r="E66" s="2">
        <v>1</v>
      </c>
      <c r="F66" s="10" t="str">
        <f t="shared" si="0"/>
        <v/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>
        <v>1</v>
      </c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>
        <v>1</v>
      </c>
      <c r="F70" s="10" t="str">
        <f t="shared" si="0"/>
        <v/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>
        <v>1</v>
      </c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>
        <v>1</v>
      </c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 t="s">
        <v>571</v>
      </c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>
        <v>1</v>
      </c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55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/>
      <c r="E79" s="2">
        <v>1</v>
      </c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>
        <v>1</v>
      </c>
      <c r="E80" s="2"/>
      <c r="F80" s="10" t="str">
        <f t="shared" si="1"/>
        <v/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>
        <v>1</v>
      </c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>
        <v>1</v>
      </c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>
        <v>1</v>
      </c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>
        <v>1</v>
      </c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>
        <v>1</v>
      </c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>
        <v>1</v>
      </c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>
        <v>1</v>
      </c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>
        <v>1</v>
      </c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15</v>
      </c>
      <c r="E95" s="16">
        <f>SUM(E6:E94)</f>
        <v>69</v>
      </c>
      <c r="F95" s="16">
        <f>SUM(F6:F94)</f>
        <v>5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0.16853932584269662</v>
      </c>
      <c r="E97" s="18">
        <f>E95/($D95+$E95+$F95)</f>
        <v>0.7752808988764045</v>
      </c>
      <c r="F97" s="18">
        <f>F95/($D95+$E95+$F95)</f>
        <v>5.6179775280898875E-2</v>
      </c>
    </row>
  </sheetData>
  <mergeCells count="2">
    <mergeCell ref="D1:G1"/>
    <mergeCell ref="D2:G2"/>
  </mergeCells>
  <conditionalFormatting sqref="B97">
    <cfRule type="expression" dxfId="69" priority="1">
      <formula>"&gt;1"</formula>
    </cfRule>
    <cfRule type="expression" dxfId="68" priority="2">
      <formula>1</formula>
    </cfRule>
    <cfRule type="expression" dxfId="67" priority="3">
      <formula>1</formula>
    </cfRule>
    <cfRule type="expression" dxfId="66" priority="4">
      <formula>"&gt;1"</formula>
    </cfRule>
    <cfRule type="expression" dxfId="65" priority="5">
      <formula>1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1:G97"/>
  <sheetViews>
    <sheetView zoomScale="80" zoomScaleNormal="80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E87" sqref="E87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s="22" customFormat="1" ht="24.95" customHeight="1" x14ac:dyDescent="0.25">
      <c r="B1" s="21"/>
      <c r="C1" s="21"/>
      <c r="D1" s="52" t="s">
        <v>11</v>
      </c>
      <c r="E1" s="53"/>
      <c r="F1" s="53"/>
      <c r="G1" s="54"/>
    </row>
    <row r="2" spans="2:7" s="22" customFormat="1" ht="30.95" customHeight="1" x14ac:dyDescent="0.25">
      <c r="B2" s="21"/>
      <c r="C2" s="21"/>
      <c r="D2" s="49" t="s">
        <v>10</v>
      </c>
      <c r="E2" s="50"/>
      <c r="F2" s="50"/>
      <c r="G2" s="51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17">
        <v>1</v>
      </c>
      <c r="C6" s="17" t="s">
        <v>6</v>
      </c>
      <c r="D6" s="2">
        <v>1</v>
      </c>
      <c r="E6" s="2"/>
      <c r="F6" s="10" t="str">
        <f>IF(B6&gt;0,(IF(D6=1,"",IF(E6=1,"",1))),"")</f>
        <v/>
      </c>
      <c r="G6" s="1" t="s">
        <v>7</v>
      </c>
    </row>
    <row r="7" spans="2:7" x14ac:dyDescent="0.25">
      <c r="B7" s="17">
        <v>2</v>
      </c>
      <c r="C7" s="17" t="s">
        <v>60</v>
      </c>
      <c r="D7" s="2">
        <v>1</v>
      </c>
      <c r="E7" s="2"/>
      <c r="F7" s="10" t="str">
        <f t="shared" ref="F7:F70" si="0">IF(B7&gt;0,(IF(D7=1,"",IF(E7=1,"",1))),"")</f>
        <v/>
      </c>
      <c r="G7" s="1"/>
    </row>
    <row r="8" spans="2:7" x14ac:dyDescent="0.25">
      <c r="B8" s="17">
        <v>3</v>
      </c>
      <c r="C8" s="17" t="s">
        <v>60</v>
      </c>
      <c r="D8" s="2"/>
      <c r="E8" s="2">
        <v>1</v>
      </c>
      <c r="F8" s="10" t="str">
        <f t="shared" si="0"/>
        <v/>
      </c>
      <c r="G8" s="1" t="s">
        <v>244</v>
      </c>
    </row>
    <row r="9" spans="2:7" x14ac:dyDescent="0.25">
      <c r="B9" s="17">
        <v>4</v>
      </c>
      <c r="C9" s="17" t="s">
        <v>77</v>
      </c>
      <c r="D9" s="2"/>
      <c r="E9" s="2">
        <v>1</v>
      </c>
      <c r="F9" s="10" t="str">
        <f t="shared" si="0"/>
        <v/>
      </c>
      <c r="G9" s="1" t="s">
        <v>105</v>
      </c>
    </row>
    <row r="10" spans="2:7" x14ac:dyDescent="0.25">
      <c r="B10" s="17">
        <v>5</v>
      </c>
      <c r="C10" s="17" t="s">
        <v>60</v>
      </c>
      <c r="D10" s="2"/>
      <c r="E10" s="2">
        <v>1</v>
      </c>
      <c r="F10" s="10" t="str">
        <f t="shared" si="0"/>
        <v/>
      </c>
      <c r="G10" s="1" t="s">
        <v>245</v>
      </c>
    </row>
    <row r="11" spans="2:7" x14ac:dyDescent="0.25">
      <c r="B11" s="17">
        <v>6</v>
      </c>
      <c r="C11" s="17" t="s">
        <v>77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17">
        <v>7</v>
      </c>
      <c r="C12" s="17" t="s">
        <v>60</v>
      </c>
      <c r="D12" s="2"/>
      <c r="E12" s="2">
        <v>1</v>
      </c>
      <c r="F12" s="10" t="str">
        <f t="shared" si="0"/>
        <v/>
      </c>
      <c r="G12" s="1"/>
    </row>
    <row r="13" spans="2:7" x14ac:dyDescent="0.25">
      <c r="B13" s="17">
        <v>8</v>
      </c>
      <c r="C13" s="17" t="s">
        <v>77</v>
      </c>
      <c r="D13" s="2"/>
      <c r="E13" s="2">
        <v>1</v>
      </c>
      <c r="F13" s="10" t="str">
        <f t="shared" si="0"/>
        <v/>
      </c>
      <c r="G13" s="1" t="s">
        <v>246</v>
      </c>
    </row>
    <row r="14" spans="2:7" x14ac:dyDescent="0.25">
      <c r="B14" s="17">
        <v>9</v>
      </c>
      <c r="C14" s="17" t="s">
        <v>77</v>
      </c>
      <c r="D14" s="2">
        <v>1</v>
      </c>
      <c r="E14" s="2"/>
      <c r="F14" s="10" t="str">
        <f t="shared" si="0"/>
        <v/>
      </c>
      <c r="G14" s="1" t="s">
        <v>106</v>
      </c>
    </row>
    <row r="15" spans="2:7" x14ac:dyDescent="0.25">
      <c r="B15" s="17">
        <v>10</v>
      </c>
      <c r="C15" s="17" t="s">
        <v>119</v>
      </c>
      <c r="D15" s="2">
        <v>1</v>
      </c>
      <c r="E15" s="2"/>
      <c r="F15" s="10" t="str">
        <f t="shared" si="0"/>
        <v/>
      </c>
      <c r="G15" s="1" t="s">
        <v>106</v>
      </c>
    </row>
    <row r="16" spans="2:7" x14ac:dyDescent="0.25">
      <c r="B16" s="17">
        <v>11</v>
      </c>
      <c r="C16" s="17" t="s">
        <v>130</v>
      </c>
      <c r="D16" s="2">
        <v>1</v>
      </c>
      <c r="E16" s="2"/>
      <c r="F16" s="10" t="str">
        <f t="shared" si="0"/>
        <v/>
      </c>
      <c r="G16" s="1"/>
    </row>
    <row r="17" spans="2:7" x14ac:dyDescent="0.25">
      <c r="B17" s="17">
        <v>12</v>
      </c>
      <c r="C17" s="17" t="s">
        <v>77</v>
      </c>
      <c r="D17" s="2">
        <v>1</v>
      </c>
      <c r="E17" s="2"/>
      <c r="F17" s="10" t="str">
        <f t="shared" si="0"/>
        <v/>
      </c>
      <c r="G17" s="1" t="s">
        <v>136</v>
      </c>
    </row>
    <row r="18" spans="2:7" x14ac:dyDescent="0.25">
      <c r="B18" s="17">
        <v>13</v>
      </c>
      <c r="C18" s="17" t="s">
        <v>141</v>
      </c>
      <c r="D18" s="2"/>
      <c r="E18" s="2">
        <v>1</v>
      </c>
      <c r="F18" s="10" t="str">
        <f t="shared" si="0"/>
        <v/>
      </c>
      <c r="G18" s="1"/>
    </row>
    <row r="19" spans="2:7" x14ac:dyDescent="0.25">
      <c r="B19" s="17">
        <v>14</v>
      </c>
      <c r="C19" s="17" t="s">
        <v>130</v>
      </c>
      <c r="D19" s="2">
        <v>1</v>
      </c>
      <c r="E19" s="2"/>
      <c r="F19" s="10" t="str">
        <f t="shared" si="0"/>
        <v/>
      </c>
      <c r="G19" s="1" t="s">
        <v>147</v>
      </c>
    </row>
    <row r="20" spans="2:7" x14ac:dyDescent="0.25">
      <c r="B20" s="17">
        <v>15</v>
      </c>
      <c r="C20" s="17" t="s">
        <v>130</v>
      </c>
      <c r="D20" s="2"/>
      <c r="E20" s="2">
        <v>1</v>
      </c>
      <c r="F20" s="10" t="str">
        <f t="shared" si="0"/>
        <v/>
      </c>
      <c r="G20" s="1"/>
    </row>
    <row r="21" spans="2:7" x14ac:dyDescent="0.25">
      <c r="B21" s="17">
        <v>16</v>
      </c>
      <c r="C21" s="17" t="s">
        <v>77</v>
      </c>
      <c r="D21" s="2"/>
      <c r="E21" s="2">
        <v>1</v>
      </c>
      <c r="F21" s="10" t="str">
        <f t="shared" si="0"/>
        <v/>
      </c>
      <c r="G21" s="1" t="s">
        <v>157</v>
      </c>
    </row>
    <row r="22" spans="2:7" x14ac:dyDescent="0.25">
      <c r="B22" s="17">
        <v>17</v>
      </c>
      <c r="C22" s="17" t="s">
        <v>177</v>
      </c>
      <c r="D22" s="2"/>
      <c r="E22" s="2">
        <v>1</v>
      </c>
      <c r="F22" s="10" t="str">
        <f t="shared" si="0"/>
        <v/>
      </c>
      <c r="G22" s="1" t="s">
        <v>178</v>
      </c>
    </row>
    <row r="23" spans="2:7" x14ac:dyDescent="0.25">
      <c r="B23" s="17">
        <v>18</v>
      </c>
      <c r="C23" s="17" t="s">
        <v>77</v>
      </c>
      <c r="D23" s="2"/>
      <c r="E23" s="2">
        <v>1</v>
      </c>
      <c r="F23" s="10" t="str">
        <f t="shared" si="0"/>
        <v/>
      </c>
      <c r="G23" s="1" t="s">
        <v>185</v>
      </c>
    </row>
    <row r="24" spans="2:7" x14ac:dyDescent="0.25">
      <c r="B24" s="17">
        <v>19</v>
      </c>
      <c r="C24" s="17" t="s">
        <v>199</v>
      </c>
      <c r="D24" s="2"/>
      <c r="E24" s="2">
        <v>1</v>
      </c>
      <c r="F24" s="10" t="str">
        <f t="shared" si="0"/>
        <v/>
      </c>
      <c r="G24" s="1"/>
    </row>
    <row r="25" spans="2:7" x14ac:dyDescent="0.25">
      <c r="B25" s="17">
        <v>20</v>
      </c>
      <c r="C25" s="17" t="s">
        <v>201</v>
      </c>
      <c r="D25" s="2"/>
      <c r="E25" s="2">
        <v>1</v>
      </c>
      <c r="F25" s="10" t="str">
        <f t="shared" si="0"/>
        <v/>
      </c>
      <c r="G25" s="1"/>
    </row>
    <row r="26" spans="2:7" x14ac:dyDescent="0.25">
      <c r="B26" s="17">
        <v>21</v>
      </c>
      <c r="C26" s="17" t="s">
        <v>141</v>
      </c>
      <c r="D26" s="2"/>
      <c r="E26" s="2">
        <v>1</v>
      </c>
      <c r="F26" s="10" t="str">
        <f t="shared" si="0"/>
        <v/>
      </c>
      <c r="G26" s="1" t="s">
        <v>217</v>
      </c>
    </row>
    <row r="27" spans="2:7" x14ac:dyDescent="0.25">
      <c r="B27" s="17">
        <v>22</v>
      </c>
      <c r="C27" s="17" t="s">
        <v>130</v>
      </c>
      <c r="D27" s="2"/>
      <c r="E27" s="2">
        <v>1</v>
      </c>
      <c r="F27" s="10" t="str">
        <f t="shared" si="0"/>
        <v/>
      </c>
      <c r="G27" s="1" t="s">
        <v>229</v>
      </c>
    </row>
    <row r="28" spans="2:7" x14ac:dyDescent="0.25">
      <c r="B28" s="17">
        <v>23</v>
      </c>
      <c r="C28" s="17" t="s">
        <v>199</v>
      </c>
      <c r="D28" s="2"/>
      <c r="E28" s="2">
        <v>1</v>
      </c>
      <c r="F28" s="10" t="str">
        <f t="shared" si="0"/>
        <v/>
      </c>
      <c r="G28" s="1" t="s">
        <v>157</v>
      </c>
    </row>
    <row r="29" spans="2:7" x14ac:dyDescent="0.25">
      <c r="B29" s="17">
        <v>24</v>
      </c>
      <c r="C29" s="17" t="s">
        <v>119</v>
      </c>
      <c r="D29" s="2"/>
      <c r="E29" s="2">
        <v>1</v>
      </c>
      <c r="F29" s="10" t="str">
        <f t="shared" si="0"/>
        <v/>
      </c>
      <c r="G29" s="1"/>
    </row>
    <row r="30" spans="2:7" x14ac:dyDescent="0.25">
      <c r="B30" s="17">
        <v>25</v>
      </c>
      <c r="C30" s="17" t="s">
        <v>130</v>
      </c>
      <c r="D30" s="2"/>
      <c r="E30" s="2">
        <v>1</v>
      </c>
      <c r="F30" s="10" t="str">
        <f t="shared" si="0"/>
        <v/>
      </c>
      <c r="G30" s="1"/>
    </row>
    <row r="31" spans="2:7" x14ac:dyDescent="0.25">
      <c r="B31" s="17">
        <v>26</v>
      </c>
      <c r="C31" s="17" t="s">
        <v>130</v>
      </c>
      <c r="D31" s="2"/>
      <c r="E31" s="2">
        <v>1</v>
      </c>
      <c r="F31" s="10" t="str">
        <f t="shared" si="0"/>
        <v/>
      </c>
      <c r="G31" s="1" t="s">
        <v>157</v>
      </c>
    </row>
    <row r="32" spans="2:7" x14ac:dyDescent="0.25">
      <c r="B32" s="17">
        <v>27</v>
      </c>
      <c r="C32" s="17" t="s">
        <v>270</v>
      </c>
      <c r="D32" s="2"/>
      <c r="E32" s="2">
        <v>1</v>
      </c>
      <c r="F32" s="10" t="str">
        <f t="shared" si="0"/>
        <v/>
      </c>
      <c r="G32" s="1" t="s">
        <v>271</v>
      </c>
    </row>
    <row r="33" spans="2:7" x14ac:dyDescent="0.25">
      <c r="B33" s="17">
        <v>28</v>
      </c>
      <c r="C33" s="17" t="s">
        <v>130</v>
      </c>
      <c r="D33" s="2"/>
      <c r="E33" s="2">
        <v>1</v>
      </c>
      <c r="F33" s="10" t="str">
        <f t="shared" si="0"/>
        <v/>
      </c>
      <c r="G33" s="1" t="s">
        <v>282</v>
      </c>
    </row>
    <row r="34" spans="2:7" x14ac:dyDescent="0.25">
      <c r="B34" s="17">
        <v>29</v>
      </c>
      <c r="C34" s="17" t="s">
        <v>119</v>
      </c>
      <c r="D34" s="2"/>
      <c r="E34" s="2">
        <v>1</v>
      </c>
      <c r="F34" s="10" t="str">
        <f t="shared" si="0"/>
        <v/>
      </c>
      <c r="G34" s="1" t="s">
        <v>157</v>
      </c>
    </row>
    <row r="35" spans="2:7" x14ac:dyDescent="0.25">
      <c r="B35" s="17">
        <v>30</v>
      </c>
      <c r="C35" s="17" t="s">
        <v>141</v>
      </c>
      <c r="D35" s="2"/>
      <c r="E35" s="2">
        <v>1</v>
      </c>
      <c r="F35" s="10" t="str">
        <f t="shared" si="0"/>
        <v/>
      </c>
      <c r="G35" s="1"/>
    </row>
    <row r="36" spans="2:7" x14ac:dyDescent="0.25">
      <c r="B36" s="17">
        <v>31</v>
      </c>
      <c r="C36" s="17" t="s">
        <v>130</v>
      </c>
      <c r="D36" s="2"/>
      <c r="E36" s="2">
        <v>1</v>
      </c>
      <c r="F36" s="10" t="str">
        <f t="shared" si="0"/>
        <v/>
      </c>
      <c r="G36" s="1"/>
    </row>
    <row r="37" spans="2:7" x14ac:dyDescent="0.25">
      <c r="B37" s="17">
        <v>32</v>
      </c>
      <c r="C37" s="17" t="s">
        <v>177</v>
      </c>
      <c r="D37" s="2"/>
      <c r="E37" s="2">
        <v>1</v>
      </c>
      <c r="F37" s="10" t="str">
        <f t="shared" si="0"/>
        <v/>
      </c>
      <c r="G37" s="1" t="s">
        <v>307</v>
      </c>
    </row>
    <row r="38" spans="2:7" x14ac:dyDescent="0.25">
      <c r="B38" s="17">
        <v>33</v>
      </c>
      <c r="C38" s="17" t="s">
        <v>130</v>
      </c>
      <c r="D38" s="2"/>
      <c r="E38" s="2">
        <v>1</v>
      </c>
      <c r="F38" s="10" t="str">
        <f t="shared" si="0"/>
        <v/>
      </c>
      <c r="G38" s="1" t="s">
        <v>307</v>
      </c>
    </row>
    <row r="39" spans="2:7" x14ac:dyDescent="0.25">
      <c r="B39" s="17">
        <v>34</v>
      </c>
      <c r="C39" s="17" t="s">
        <v>130</v>
      </c>
      <c r="D39" s="2"/>
      <c r="E39" s="2">
        <v>1</v>
      </c>
      <c r="F39" s="10" t="str">
        <f t="shared" si="0"/>
        <v/>
      </c>
      <c r="G39" s="1"/>
    </row>
    <row r="40" spans="2:7" x14ac:dyDescent="0.25">
      <c r="B40" s="17">
        <v>35</v>
      </c>
      <c r="C40" s="17" t="s">
        <v>130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17">
        <v>36</v>
      </c>
      <c r="C41" s="17" t="s">
        <v>319</v>
      </c>
      <c r="D41" s="2"/>
      <c r="E41" s="2">
        <v>1</v>
      </c>
      <c r="F41" s="10" t="str">
        <f t="shared" si="0"/>
        <v/>
      </c>
      <c r="G41" s="1" t="s">
        <v>320</v>
      </c>
    </row>
    <row r="42" spans="2:7" x14ac:dyDescent="0.25">
      <c r="B42" s="17">
        <v>37</v>
      </c>
      <c r="C42" s="17" t="s">
        <v>270</v>
      </c>
      <c r="D42" s="2"/>
      <c r="E42" s="2">
        <v>1</v>
      </c>
      <c r="F42" s="10" t="str">
        <f t="shared" si="0"/>
        <v/>
      </c>
      <c r="G42" s="1"/>
    </row>
    <row r="43" spans="2:7" x14ac:dyDescent="0.25">
      <c r="B43" s="17">
        <v>38</v>
      </c>
      <c r="C43" s="17" t="s">
        <v>130</v>
      </c>
      <c r="D43" s="2"/>
      <c r="E43" s="2">
        <v>1</v>
      </c>
      <c r="F43" s="10" t="str">
        <f t="shared" si="0"/>
        <v/>
      </c>
      <c r="G43" s="1"/>
    </row>
    <row r="44" spans="2:7" x14ac:dyDescent="0.25">
      <c r="B44" s="17">
        <v>39</v>
      </c>
      <c r="C44" s="17" t="s">
        <v>119</v>
      </c>
      <c r="D44" s="2"/>
      <c r="E44" s="2">
        <v>1</v>
      </c>
      <c r="F44" s="10" t="str">
        <f t="shared" si="0"/>
        <v/>
      </c>
      <c r="G44" s="1"/>
    </row>
    <row r="45" spans="2:7" x14ac:dyDescent="0.25">
      <c r="B45" s="17">
        <v>40</v>
      </c>
      <c r="C45" s="17" t="s">
        <v>350</v>
      </c>
      <c r="D45" s="2"/>
      <c r="E45" s="2">
        <v>1</v>
      </c>
      <c r="F45" s="10" t="str">
        <f t="shared" si="0"/>
        <v/>
      </c>
      <c r="G45" s="1"/>
    </row>
    <row r="46" spans="2:7" x14ac:dyDescent="0.25">
      <c r="B46" s="17">
        <v>41</v>
      </c>
      <c r="C46" s="17" t="s">
        <v>130</v>
      </c>
      <c r="D46" s="2"/>
      <c r="E46" s="2">
        <v>1</v>
      </c>
      <c r="F46" s="10" t="str">
        <f t="shared" si="0"/>
        <v/>
      </c>
      <c r="G46" s="1"/>
    </row>
    <row r="47" spans="2:7" x14ac:dyDescent="0.25">
      <c r="B47" s="17">
        <v>42</v>
      </c>
      <c r="C47" s="17" t="s">
        <v>374</v>
      </c>
      <c r="D47" s="2"/>
      <c r="E47" s="2">
        <v>1</v>
      </c>
      <c r="F47" s="10" t="str">
        <f t="shared" si="0"/>
        <v/>
      </c>
      <c r="G47" s="1"/>
    </row>
    <row r="48" spans="2:7" x14ac:dyDescent="0.25">
      <c r="B48" s="17">
        <v>43</v>
      </c>
      <c r="C48" s="17" t="s">
        <v>381</v>
      </c>
      <c r="D48" s="2"/>
      <c r="E48" s="2">
        <v>1</v>
      </c>
      <c r="F48" s="10" t="str">
        <f t="shared" si="0"/>
        <v/>
      </c>
      <c r="G48" s="1"/>
    </row>
    <row r="49" spans="2:7" x14ac:dyDescent="0.25">
      <c r="B49" s="17">
        <v>44</v>
      </c>
      <c r="C49" s="17" t="s">
        <v>177</v>
      </c>
      <c r="D49" s="2"/>
      <c r="E49" s="2">
        <v>1</v>
      </c>
      <c r="F49" s="10" t="str">
        <f t="shared" si="0"/>
        <v/>
      </c>
      <c r="G49" s="1" t="s">
        <v>392</v>
      </c>
    </row>
    <row r="50" spans="2:7" x14ac:dyDescent="0.25">
      <c r="B50" s="17">
        <v>45</v>
      </c>
      <c r="C50" s="17" t="s">
        <v>60</v>
      </c>
      <c r="D50" s="2">
        <v>1</v>
      </c>
      <c r="E50" s="2"/>
      <c r="F50" s="10" t="str">
        <f t="shared" si="0"/>
        <v/>
      </c>
      <c r="G50" s="1" t="s">
        <v>307</v>
      </c>
    </row>
    <row r="51" spans="2:7" x14ac:dyDescent="0.25">
      <c r="B51" s="17">
        <v>46</v>
      </c>
      <c r="C51" s="17" t="s">
        <v>60</v>
      </c>
      <c r="D51" s="2"/>
      <c r="E51" s="2">
        <v>1</v>
      </c>
      <c r="F51" s="10" t="str">
        <f t="shared" si="0"/>
        <v/>
      </c>
      <c r="G51" s="1" t="s">
        <v>307</v>
      </c>
    </row>
    <row r="52" spans="2:7" x14ac:dyDescent="0.25">
      <c r="B52" s="17">
        <v>47</v>
      </c>
      <c r="C52" s="17" t="s">
        <v>418</v>
      </c>
      <c r="D52" s="2"/>
      <c r="E52" s="2">
        <v>1</v>
      </c>
      <c r="F52" s="10" t="str">
        <f t="shared" si="0"/>
        <v/>
      </c>
      <c r="G52" s="1" t="s">
        <v>307</v>
      </c>
    </row>
    <row r="53" spans="2:7" x14ac:dyDescent="0.25">
      <c r="B53" s="17">
        <v>48</v>
      </c>
      <c r="C53" s="17" t="s">
        <v>422</v>
      </c>
      <c r="D53" s="2"/>
      <c r="E53" s="2">
        <v>1</v>
      </c>
      <c r="F53" s="10" t="str">
        <f t="shared" si="0"/>
        <v/>
      </c>
      <c r="G53" s="1"/>
    </row>
    <row r="54" spans="2:7" x14ac:dyDescent="0.25">
      <c r="B54" s="17">
        <v>49</v>
      </c>
      <c r="C54" s="17" t="s">
        <v>381</v>
      </c>
      <c r="D54" s="2"/>
      <c r="E54" s="2">
        <v>1</v>
      </c>
      <c r="F54" s="10" t="str">
        <f t="shared" si="0"/>
        <v/>
      </c>
      <c r="G54" s="1" t="s">
        <v>689</v>
      </c>
    </row>
    <row r="55" spans="2:7" x14ac:dyDescent="0.25">
      <c r="B55" s="17">
        <v>50</v>
      </c>
      <c r="C55" s="17" t="s">
        <v>381</v>
      </c>
      <c r="D55" s="2"/>
      <c r="E55" s="2">
        <v>1</v>
      </c>
      <c r="F55" s="10" t="str">
        <f t="shared" si="0"/>
        <v/>
      </c>
      <c r="G55" s="1" t="s">
        <v>429</v>
      </c>
    </row>
    <row r="56" spans="2:7" x14ac:dyDescent="0.25">
      <c r="B56" s="17">
        <v>51</v>
      </c>
      <c r="C56" s="17" t="s">
        <v>60</v>
      </c>
      <c r="D56" s="2"/>
      <c r="E56" s="2">
        <v>1</v>
      </c>
      <c r="F56" s="10" t="str">
        <f t="shared" si="0"/>
        <v/>
      </c>
      <c r="G56" s="1"/>
    </row>
    <row r="57" spans="2:7" x14ac:dyDescent="0.25">
      <c r="B57" s="17">
        <v>52</v>
      </c>
      <c r="C57" s="17" t="s">
        <v>422</v>
      </c>
      <c r="D57" s="2"/>
      <c r="E57" s="2">
        <v>1</v>
      </c>
      <c r="F57" s="10" t="str">
        <f t="shared" si="0"/>
        <v/>
      </c>
      <c r="G57" s="1" t="s">
        <v>442</v>
      </c>
    </row>
    <row r="58" spans="2:7" x14ac:dyDescent="0.25">
      <c r="B58" s="17">
        <v>53</v>
      </c>
      <c r="C58" s="17" t="s">
        <v>454</v>
      </c>
      <c r="D58" s="2"/>
      <c r="E58" s="2">
        <v>1</v>
      </c>
      <c r="F58" s="10" t="str">
        <f t="shared" si="0"/>
        <v/>
      </c>
      <c r="G58" s="1" t="s">
        <v>455</v>
      </c>
    </row>
    <row r="59" spans="2:7" x14ac:dyDescent="0.25">
      <c r="B59" s="17">
        <v>54</v>
      </c>
      <c r="C59" s="17" t="s">
        <v>319</v>
      </c>
      <c r="D59" s="2"/>
      <c r="E59" s="2">
        <v>1</v>
      </c>
      <c r="F59" s="10" t="str">
        <f t="shared" si="0"/>
        <v/>
      </c>
      <c r="G59" s="1" t="s">
        <v>307</v>
      </c>
    </row>
    <row r="60" spans="2:7" x14ac:dyDescent="0.25">
      <c r="B60" s="17">
        <v>55</v>
      </c>
      <c r="C60" s="17" t="s">
        <v>270</v>
      </c>
      <c r="D60" s="2"/>
      <c r="E60" s="2">
        <v>1</v>
      </c>
      <c r="F60" s="10" t="str">
        <f t="shared" si="0"/>
        <v/>
      </c>
      <c r="G60" s="1" t="s">
        <v>476</v>
      </c>
    </row>
    <row r="61" spans="2:7" x14ac:dyDescent="0.25">
      <c r="B61" s="17">
        <v>56</v>
      </c>
      <c r="C61" s="17" t="s">
        <v>491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17">
        <v>57</v>
      </c>
      <c r="C62" s="17" t="s">
        <v>493</v>
      </c>
      <c r="D62" s="2"/>
      <c r="E62" s="2">
        <v>1</v>
      </c>
      <c r="F62" s="10" t="str">
        <f t="shared" si="0"/>
        <v/>
      </c>
      <c r="G62" s="1"/>
    </row>
    <row r="63" spans="2:7" x14ac:dyDescent="0.25">
      <c r="B63" s="17">
        <v>58</v>
      </c>
      <c r="C63" s="17" t="s">
        <v>493</v>
      </c>
      <c r="D63" s="2">
        <v>1</v>
      </c>
      <c r="E63" s="2"/>
      <c r="F63" s="10" t="str">
        <f t="shared" si="0"/>
        <v/>
      </c>
      <c r="G63" s="1"/>
    </row>
    <row r="64" spans="2:7" x14ac:dyDescent="0.25">
      <c r="B64" s="17">
        <v>59</v>
      </c>
      <c r="C64" s="17" t="s">
        <v>493</v>
      </c>
      <c r="D64" s="2">
        <v>1</v>
      </c>
      <c r="E64" s="2"/>
      <c r="F64" s="10" t="str">
        <f t="shared" si="0"/>
        <v/>
      </c>
      <c r="G64" s="1" t="s">
        <v>500</v>
      </c>
    </row>
    <row r="65" spans="2:7" x14ac:dyDescent="0.25">
      <c r="B65" s="17">
        <v>60</v>
      </c>
      <c r="C65" s="17" t="s">
        <v>141</v>
      </c>
      <c r="D65" s="2"/>
      <c r="E65" s="2">
        <v>1</v>
      </c>
      <c r="F65" s="10" t="str">
        <f t="shared" si="0"/>
        <v/>
      </c>
      <c r="G65" s="1" t="s">
        <v>307</v>
      </c>
    </row>
    <row r="66" spans="2:7" x14ac:dyDescent="0.25">
      <c r="B66" s="17">
        <v>61</v>
      </c>
      <c r="C66" s="17" t="s">
        <v>319</v>
      </c>
      <c r="D66" s="2"/>
      <c r="E66" s="2">
        <v>1</v>
      </c>
      <c r="F66" s="10" t="str">
        <f t="shared" si="0"/>
        <v/>
      </c>
      <c r="G66" s="1"/>
    </row>
    <row r="67" spans="2:7" x14ac:dyDescent="0.25">
      <c r="B67" s="17">
        <v>62</v>
      </c>
      <c r="C67" s="17" t="s">
        <v>493</v>
      </c>
      <c r="D67" s="2"/>
      <c r="E67" s="2">
        <v>1</v>
      </c>
      <c r="F67" s="10" t="str">
        <f t="shared" si="0"/>
        <v/>
      </c>
      <c r="G67" s="1"/>
    </row>
    <row r="68" spans="2:7" x14ac:dyDescent="0.25">
      <c r="B68" s="17">
        <v>63</v>
      </c>
      <c r="C68" s="17" t="s">
        <v>493</v>
      </c>
      <c r="D68" s="2"/>
      <c r="E68" s="2">
        <v>1</v>
      </c>
      <c r="F68" s="10" t="str">
        <f t="shared" si="0"/>
        <v/>
      </c>
      <c r="G68" s="1" t="s">
        <v>522</v>
      </c>
    </row>
    <row r="69" spans="2:7" x14ac:dyDescent="0.25">
      <c r="B69" s="17">
        <v>64</v>
      </c>
      <c r="C69" s="17" t="s">
        <v>493</v>
      </c>
      <c r="D69" s="2"/>
      <c r="E69" s="2">
        <v>1</v>
      </c>
      <c r="F69" s="10" t="str">
        <f t="shared" si="0"/>
        <v/>
      </c>
      <c r="G69" s="1" t="s">
        <v>531</v>
      </c>
    </row>
    <row r="70" spans="2:7" x14ac:dyDescent="0.25">
      <c r="B70" s="17">
        <v>65</v>
      </c>
      <c r="C70" s="17" t="s">
        <v>422</v>
      </c>
      <c r="D70" s="2"/>
      <c r="E70" s="2">
        <v>1</v>
      </c>
      <c r="F70" s="10" t="str">
        <f t="shared" si="0"/>
        <v/>
      </c>
      <c r="G70" s="1"/>
    </row>
    <row r="71" spans="2:7" x14ac:dyDescent="0.25">
      <c r="B71" s="17">
        <v>66</v>
      </c>
      <c r="C71" s="17" t="s">
        <v>422</v>
      </c>
      <c r="D71" s="2"/>
      <c r="E71" s="2">
        <v>1</v>
      </c>
      <c r="F71" s="10" t="str">
        <f t="shared" ref="F71:F94" si="1">IF(B71&gt;0,(IF(D71=1,"",IF(E71=1,"",1))),"")</f>
        <v/>
      </c>
      <c r="G71" s="1" t="s">
        <v>307</v>
      </c>
    </row>
    <row r="72" spans="2:7" x14ac:dyDescent="0.25">
      <c r="B72" s="17">
        <v>67</v>
      </c>
      <c r="C72" s="17" t="s">
        <v>454</v>
      </c>
      <c r="D72" s="2"/>
      <c r="E72" s="2">
        <v>1</v>
      </c>
      <c r="F72" s="10" t="str">
        <f t="shared" si="1"/>
        <v/>
      </c>
      <c r="G72" s="1"/>
    </row>
    <row r="73" spans="2:7" x14ac:dyDescent="0.25">
      <c r="B73" s="17">
        <v>68</v>
      </c>
      <c r="C73" s="17" t="s">
        <v>454</v>
      </c>
      <c r="D73" s="2"/>
      <c r="E73" s="2">
        <v>1</v>
      </c>
      <c r="F73" s="10" t="str">
        <f t="shared" si="1"/>
        <v/>
      </c>
      <c r="G73" s="1"/>
    </row>
    <row r="74" spans="2:7" x14ac:dyDescent="0.25">
      <c r="B74" s="17">
        <v>69</v>
      </c>
      <c r="C74" s="17" t="s">
        <v>422</v>
      </c>
      <c r="D74" s="2"/>
      <c r="E74" s="2">
        <v>1</v>
      </c>
      <c r="F74" s="10" t="str">
        <f t="shared" si="1"/>
        <v/>
      </c>
      <c r="G74" s="1"/>
    </row>
    <row r="75" spans="2:7" x14ac:dyDescent="0.25">
      <c r="B75" s="17">
        <v>70</v>
      </c>
      <c r="C75" s="17" t="s">
        <v>422</v>
      </c>
      <c r="D75" s="2"/>
      <c r="E75" s="2">
        <v>1</v>
      </c>
      <c r="F75" s="10" t="str">
        <f t="shared" si="1"/>
        <v/>
      </c>
      <c r="G75" s="1"/>
    </row>
    <row r="76" spans="2:7" x14ac:dyDescent="0.25">
      <c r="B76" s="17">
        <v>71</v>
      </c>
      <c r="C76" s="17" t="s">
        <v>422</v>
      </c>
      <c r="D76" s="2"/>
      <c r="E76" s="2">
        <v>1</v>
      </c>
      <c r="F76" s="10" t="str">
        <f t="shared" si="1"/>
        <v/>
      </c>
      <c r="G76" s="1"/>
    </row>
    <row r="77" spans="2:7" x14ac:dyDescent="0.25">
      <c r="B77" s="17">
        <v>72</v>
      </c>
      <c r="C77" s="17" t="s">
        <v>422</v>
      </c>
      <c r="D77" s="2">
        <v>1</v>
      </c>
      <c r="E77" s="2"/>
      <c r="F77" s="10" t="str">
        <f t="shared" si="1"/>
        <v/>
      </c>
      <c r="G77" s="1"/>
    </row>
    <row r="78" spans="2:7" x14ac:dyDescent="0.25">
      <c r="B78" s="17">
        <v>73</v>
      </c>
      <c r="C78" s="17" t="s">
        <v>77</v>
      </c>
      <c r="D78" s="2"/>
      <c r="E78" s="2">
        <v>1</v>
      </c>
      <c r="F78" s="10" t="str">
        <f t="shared" si="1"/>
        <v/>
      </c>
      <c r="G78" s="1" t="s">
        <v>596</v>
      </c>
    </row>
    <row r="79" spans="2:7" x14ac:dyDescent="0.25">
      <c r="B79" s="17">
        <v>74</v>
      </c>
      <c r="C79" s="17" t="s">
        <v>422</v>
      </c>
      <c r="D79" s="2"/>
      <c r="E79" s="2">
        <v>1</v>
      </c>
      <c r="F79" s="10" t="str">
        <f t="shared" si="1"/>
        <v/>
      </c>
      <c r="G79" s="1"/>
    </row>
    <row r="80" spans="2:7" x14ac:dyDescent="0.25">
      <c r="B80" s="17">
        <v>75</v>
      </c>
      <c r="C80" s="17" t="s">
        <v>381</v>
      </c>
      <c r="D80" s="2">
        <v>1</v>
      </c>
      <c r="E80" s="2"/>
      <c r="F80" s="10" t="str">
        <f t="shared" si="1"/>
        <v/>
      </c>
      <c r="G80" s="1"/>
    </row>
    <row r="81" spans="2:7" x14ac:dyDescent="0.25">
      <c r="B81" s="17">
        <v>76</v>
      </c>
      <c r="C81" s="17" t="s">
        <v>493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17">
        <v>77</v>
      </c>
      <c r="C82" s="17" t="s">
        <v>270</v>
      </c>
      <c r="D82" s="2"/>
      <c r="E82" s="2">
        <v>1</v>
      </c>
      <c r="F82" s="10" t="str">
        <f t="shared" si="1"/>
        <v/>
      </c>
      <c r="G82" s="1"/>
    </row>
    <row r="83" spans="2:7" x14ac:dyDescent="0.25">
      <c r="B83" s="17">
        <v>78</v>
      </c>
      <c r="C83" s="17" t="s">
        <v>422</v>
      </c>
      <c r="D83" s="2"/>
      <c r="E83" s="2">
        <v>1</v>
      </c>
      <c r="F83" s="10" t="str">
        <f t="shared" si="1"/>
        <v/>
      </c>
      <c r="G83" s="1"/>
    </row>
    <row r="84" spans="2:7" x14ac:dyDescent="0.25">
      <c r="B84" s="17">
        <v>79</v>
      </c>
      <c r="C84" s="17" t="s">
        <v>270</v>
      </c>
      <c r="D84" s="2"/>
      <c r="E84" s="2">
        <v>1</v>
      </c>
      <c r="F84" s="10" t="str">
        <f t="shared" si="1"/>
        <v/>
      </c>
      <c r="G84" s="1"/>
    </row>
    <row r="85" spans="2:7" x14ac:dyDescent="0.25">
      <c r="B85" s="17">
        <v>80</v>
      </c>
      <c r="C85" s="17" t="s">
        <v>637</v>
      </c>
      <c r="D85" s="2"/>
      <c r="E85" s="2">
        <v>1</v>
      </c>
      <c r="F85" s="10" t="str">
        <f t="shared" si="1"/>
        <v/>
      </c>
      <c r="G85" s="1" t="s">
        <v>638</v>
      </c>
    </row>
    <row r="86" spans="2:7" x14ac:dyDescent="0.25">
      <c r="B86" s="17">
        <v>81</v>
      </c>
      <c r="C86" s="17" t="s">
        <v>130</v>
      </c>
      <c r="D86" s="2"/>
      <c r="E86" s="2">
        <v>1</v>
      </c>
      <c r="F86" s="10" t="str">
        <f t="shared" si="1"/>
        <v/>
      </c>
      <c r="G86" s="1" t="s">
        <v>307</v>
      </c>
    </row>
    <row r="87" spans="2:7" x14ac:dyDescent="0.25">
      <c r="B87" s="17">
        <v>82</v>
      </c>
      <c r="C87" s="17" t="s">
        <v>493</v>
      </c>
      <c r="D87" s="2"/>
      <c r="E87" s="2"/>
      <c r="F87" s="10">
        <f t="shared" si="1"/>
        <v>1</v>
      </c>
      <c r="G87" s="1"/>
    </row>
    <row r="88" spans="2:7" x14ac:dyDescent="0.25">
      <c r="B88" s="17">
        <v>83</v>
      </c>
      <c r="C88" s="17" t="s">
        <v>493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17">
        <v>84</v>
      </c>
      <c r="C89" s="17" t="s">
        <v>493</v>
      </c>
      <c r="D89" s="2"/>
      <c r="E89" s="2">
        <v>1</v>
      </c>
      <c r="F89" s="10" t="str">
        <f t="shared" si="1"/>
        <v/>
      </c>
      <c r="G89" s="1" t="s">
        <v>663</v>
      </c>
    </row>
    <row r="90" spans="2:7" x14ac:dyDescent="0.25">
      <c r="B90" s="17">
        <v>85</v>
      </c>
      <c r="C90" s="17" t="s">
        <v>422</v>
      </c>
      <c r="D90" s="2"/>
      <c r="E90" s="2">
        <v>1</v>
      </c>
      <c r="F90" s="10" t="str">
        <f t="shared" si="1"/>
        <v/>
      </c>
      <c r="G90" s="1" t="s">
        <v>663</v>
      </c>
    </row>
    <row r="91" spans="2:7" x14ac:dyDescent="0.25">
      <c r="B91" s="17">
        <v>86</v>
      </c>
      <c r="C91" s="17" t="s">
        <v>422</v>
      </c>
      <c r="D91" s="2"/>
      <c r="E91" s="2">
        <v>1</v>
      </c>
      <c r="F91" s="10" t="str">
        <f t="shared" si="1"/>
        <v/>
      </c>
      <c r="G91" s="1"/>
    </row>
    <row r="92" spans="2:7" x14ac:dyDescent="0.25">
      <c r="B92" s="17">
        <v>87</v>
      </c>
      <c r="C92" s="17" t="s">
        <v>141</v>
      </c>
      <c r="D92" s="2"/>
      <c r="E92" s="2">
        <v>1</v>
      </c>
      <c r="F92" s="10" t="str">
        <f t="shared" si="1"/>
        <v/>
      </c>
      <c r="G92" s="1"/>
    </row>
    <row r="93" spans="2:7" x14ac:dyDescent="0.25">
      <c r="B93" s="17">
        <v>88</v>
      </c>
      <c r="C93" s="17" t="s">
        <v>418</v>
      </c>
      <c r="D93" s="2"/>
      <c r="E93" s="2">
        <v>1</v>
      </c>
      <c r="F93" s="10" t="str">
        <f t="shared" si="1"/>
        <v/>
      </c>
      <c r="G93" s="1"/>
    </row>
    <row r="94" spans="2:7" x14ac:dyDescent="0.25">
      <c r="B94" s="17">
        <v>89</v>
      </c>
      <c r="C94" s="17" t="s">
        <v>637</v>
      </c>
      <c r="D94" s="2">
        <v>1</v>
      </c>
      <c r="E94" s="2"/>
      <c r="F94" s="10" t="str">
        <f t="shared" si="1"/>
        <v/>
      </c>
      <c r="G94" s="1" t="s">
        <v>690</v>
      </c>
    </row>
    <row r="95" spans="2:7" s="4" customFormat="1" x14ac:dyDescent="0.25">
      <c r="B95" s="3" t="s">
        <v>8</v>
      </c>
      <c r="C95" s="3"/>
      <c r="D95" s="15">
        <f>SUM(D6:D94)</f>
        <v>13</v>
      </c>
      <c r="E95" s="16">
        <f>SUM(E6:E94)</f>
        <v>75</v>
      </c>
      <c r="F95" s="16">
        <f>SUM(F6:F94)</f>
        <v>1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0.14606741573033707</v>
      </c>
      <c r="E97" s="18">
        <f>E95/($D95+$E95+$F95)</f>
        <v>0.84269662921348309</v>
      </c>
      <c r="F97" s="18">
        <f>F95/($D95+$E95+$F95)</f>
        <v>1.1235955056179775E-2</v>
      </c>
    </row>
  </sheetData>
  <mergeCells count="2">
    <mergeCell ref="D2:G2"/>
    <mergeCell ref="D1:G1"/>
  </mergeCells>
  <conditionalFormatting sqref="B97">
    <cfRule type="expression" dxfId="154" priority="1">
      <formula>"&gt;1"</formula>
    </cfRule>
    <cfRule type="expression" dxfId="153" priority="2">
      <formula>1</formula>
    </cfRule>
    <cfRule type="expression" dxfId="152" priority="3">
      <formula>1</formula>
    </cfRule>
    <cfRule type="expression" dxfId="151" priority="4">
      <formula>"&gt;1"</formula>
    </cfRule>
    <cfRule type="expression" dxfId="150" priority="6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B1:G97"/>
  <sheetViews>
    <sheetView topLeftCell="A61" zoomScale="80" zoomScaleNormal="80" workbookViewId="0">
      <selection activeCell="E94" sqref="E94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0" t="s">
        <v>29</v>
      </c>
      <c r="E1" s="61"/>
      <c r="F1" s="61"/>
      <c r="G1" s="62"/>
    </row>
    <row r="2" spans="2:7" s="4" customFormat="1" ht="30.95" customHeight="1" x14ac:dyDescent="0.25">
      <c r="B2" s="3"/>
      <c r="C2" s="3"/>
      <c r="D2" s="49" t="s">
        <v>36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37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>
        <v>1</v>
      </c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>
        <v>1</v>
      </c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>
        <v>1</v>
      </c>
      <c r="F10" s="10" t="str">
        <f t="shared" si="0"/>
        <v/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>
        <v>1</v>
      </c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/>
      <c r="E14" s="2">
        <v>1</v>
      </c>
      <c r="F14" s="10" t="str">
        <f t="shared" si="0"/>
        <v/>
      </c>
      <c r="G14" s="1"/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/>
      <c r="F15" s="10">
        <f t="shared" si="0"/>
        <v>1</v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>
        <v>1</v>
      </c>
      <c r="F16" s="10" t="str">
        <f t="shared" si="0"/>
        <v/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>
        <v>1</v>
      </c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>
        <v>1</v>
      </c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/>
      <c r="F20" s="10">
        <f t="shared" si="0"/>
        <v>1</v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/>
      <c r="F21" s="10">
        <f t="shared" si="0"/>
        <v>1</v>
      </c>
      <c r="G21" s="1"/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>
        <v>1</v>
      </c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197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/>
      <c r="F24" s="10">
        <f t="shared" si="0"/>
        <v>1</v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213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/>
      <c r="E26" s="2"/>
      <c r="F26" s="10">
        <f t="shared" si="0"/>
        <v>1</v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>
        <v>1</v>
      </c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 t="s">
        <v>238</v>
      </c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>
        <v>1</v>
      </c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 t="s">
        <v>265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/>
      <c r="E32" s="2">
        <v>1</v>
      </c>
      <c r="F32" s="10" t="str">
        <f t="shared" si="0"/>
        <v/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/>
      <c r="E33" s="2">
        <v>1</v>
      </c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 t="s">
        <v>296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>
        <v>1</v>
      </c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>
        <v>1</v>
      </c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>
        <v>1</v>
      </c>
      <c r="F37" s="10" t="str">
        <f t="shared" si="0"/>
        <v/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 t="s">
        <v>313</v>
      </c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/>
      <c r="F39" s="10">
        <f t="shared" si="0"/>
        <v>1</v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>
        <v>1</v>
      </c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>
        <v>1</v>
      </c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337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/>
      <c r="E44" s="2">
        <v>1</v>
      </c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>
        <v>1</v>
      </c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367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/>
      <c r="E47" s="2"/>
      <c r="F47" s="10">
        <f t="shared" si="0"/>
        <v>1</v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387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>
        <v>1</v>
      </c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407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>
        <v>1</v>
      </c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 t="s">
        <v>428</v>
      </c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>
        <v>1</v>
      </c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>
        <v>1</v>
      </c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450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>
        <v>1</v>
      </c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472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213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>
        <v>1</v>
      </c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>
        <v>1</v>
      </c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>
        <v>1</v>
      </c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 t="s">
        <v>512</v>
      </c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/>
      <c r="E66" s="2">
        <v>1</v>
      </c>
      <c r="F66" s="10" t="str">
        <f t="shared" si="0"/>
        <v/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>
        <v>1</v>
      </c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/>
      <c r="F70" s="10">
        <f t="shared" si="0"/>
        <v>1</v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>
        <v>1</v>
      </c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>
        <v>1</v>
      </c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>
        <v>1</v>
      </c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>
        <v>1</v>
      </c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/>
      <c r="E77" s="2"/>
      <c r="F77" s="10">
        <f t="shared" si="1"/>
        <v>1</v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/>
      <c r="E79" s="2">
        <v>1</v>
      </c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>
        <v>1</v>
      </c>
      <c r="E80" s="2"/>
      <c r="F80" s="10" t="str">
        <f t="shared" si="1"/>
        <v/>
      </c>
      <c r="G80" s="1" t="s">
        <v>605</v>
      </c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>
        <v>1</v>
      </c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 t="s">
        <v>622</v>
      </c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>
        <v>1</v>
      </c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>
        <v>1</v>
      </c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>
        <v>1</v>
      </c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 t="s">
        <v>674</v>
      </c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/>
      <c r="F92" s="10">
        <f t="shared" si="1"/>
        <v>1</v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>
        <v>1</v>
      </c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/>
      <c r="F94" s="10">
        <f t="shared" si="1"/>
        <v>1</v>
      </c>
      <c r="G94" s="1"/>
    </row>
    <row r="95" spans="2:7" s="4" customFormat="1" x14ac:dyDescent="0.25">
      <c r="B95" s="3" t="s">
        <v>8</v>
      </c>
      <c r="C95" s="3"/>
      <c r="D95" s="15">
        <f>SUM(D6:D94)</f>
        <v>20</v>
      </c>
      <c r="E95" s="16">
        <f>SUM(E6:E94)</f>
        <v>52</v>
      </c>
      <c r="F95" s="16">
        <f>SUM(F6:F94)</f>
        <v>17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0.2247191011235955</v>
      </c>
      <c r="E97" s="18">
        <f>E95/($D95+$E95+$F95)</f>
        <v>0.5842696629213483</v>
      </c>
      <c r="F97" s="18">
        <f>F95/($D95+$E95+$F95)</f>
        <v>0.19101123595505617</v>
      </c>
    </row>
  </sheetData>
  <mergeCells count="2">
    <mergeCell ref="D1:G1"/>
    <mergeCell ref="D2:G2"/>
  </mergeCells>
  <conditionalFormatting sqref="B97">
    <cfRule type="expression" dxfId="64" priority="1">
      <formula>"&gt;1"</formula>
    </cfRule>
    <cfRule type="expression" dxfId="63" priority="2">
      <formula>1</formula>
    </cfRule>
    <cfRule type="expression" dxfId="62" priority="3">
      <formula>1</formula>
    </cfRule>
    <cfRule type="expression" dxfId="61" priority="4">
      <formula>"&gt;1"</formula>
    </cfRule>
    <cfRule type="expression" dxfId="60" priority="5">
      <formula>1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B1:G97"/>
  <sheetViews>
    <sheetView topLeftCell="A57" zoomScale="80" zoomScaleNormal="80" workbookViewId="0">
      <selection activeCell="E94" sqref="E94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0" t="s">
        <v>29</v>
      </c>
      <c r="E1" s="61"/>
      <c r="F1" s="61"/>
      <c r="G1" s="62"/>
    </row>
    <row r="2" spans="2:7" s="4" customFormat="1" ht="30.95" customHeight="1" x14ac:dyDescent="0.25">
      <c r="B2" s="3"/>
      <c r="C2" s="3"/>
      <c r="D2" s="49" t="s">
        <v>38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40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>
        <v>1</v>
      </c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>
        <v>1</v>
      </c>
      <c r="F10" s="10" t="str">
        <f t="shared" si="0"/>
        <v/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>
        <v>1</v>
      </c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/>
      <c r="E14" s="2">
        <v>1</v>
      </c>
      <c r="F14" s="10" t="str">
        <f t="shared" si="0"/>
        <v/>
      </c>
      <c r="G14" s="1"/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128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>
        <v>1</v>
      </c>
      <c r="F16" s="10" t="str">
        <f t="shared" si="0"/>
        <v/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>
        <v>1</v>
      </c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>
        <v>1</v>
      </c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/>
      <c r="F20" s="10">
        <f t="shared" si="0"/>
        <v>1</v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171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 t="s">
        <v>259</v>
      </c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198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>
        <v>1</v>
      </c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214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/>
      <c r="E26" s="2">
        <v>1</v>
      </c>
      <c r="F26" s="10" t="str">
        <f t="shared" si="0"/>
        <v/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>
        <v>1</v>
      </c>
      <c r="E27" s="2"/>
      <c r="F27" s="10" t="str">
        <f t="shared" si="0"/>
        <v/>
      </c>
      <c r="G27" s="1" t="s">
        <v>231</v>
      </c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>
        <v>1</v>
      </c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>
        <v>1</v>
      </c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/>
      <c r="F30" s="10">
        <f t="shared" si="0"/>
        <v>1</v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/>
      <c r="E32" s="2">
        <v>1</v>
      </c>
      <c r="F32" s="10" t="str">
        <f t="shared" si="0"/>
        <v/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/>
      <c r="E33" s="2">
        <v>1</v>
      </c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>
        <v>1</v>
      </c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 t="s">
        <v>303</v>
      </c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 t="s">
        <v>305</v>
      </c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>
        <v>1</v>
      </c>
      <c r="F37" s="10" t="str">
        <f t="shared" si="0"/>
        <v/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>
        <v>1</v>
      </c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 t="s">
        <v>316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>
        <v>1</v>
      </c>
      <c r="E40" s="2"/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 t="s">
        <v>214</v>
      </c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 t="s">
        <v>305</v>
      </c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>
        <v>1</v>
      </c>
      <c r="F43" s="10" t="str">
        <f t="shared" si="0"/>
        <v/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231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>
        <v>1</v>
      </c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368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/>
      <c r="E47" s="2"/>
      <c r="F47" s="10">
        <f t="shared" si="0"/>
        <v>1</v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/>
      <c r="E48" s="2">
        <v>1</v>
      </c>
      <c r="F48" s="10" t="str">
        <f t="shared" si="0"/>
        <v/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>
        <v>1</v>
      </c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>
        <v>1</v>
      </c>
      <c r="F51" s="10" t="str">
        <f t="shared" si="0"/>
        <v/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>
        <v>1</v>
      </c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>
        <v>1</v>
      </c>
      <c r="F54" s="10" t="str">
        <f t="shared" si="0"/>
        <v/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>
        <v>1</v>
      </c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 t="s">
        <v>462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/>
      <c r="E59" s="2">
        <v>1</v>
      </c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303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 t="s">
        <v>504</v>
      </c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>
        <v>1</v>
      </c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316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>
        <v>1</v>
      </c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>
        <v>1</v>
      </c>
      <c r="F70" s="10" t="str">
        <f t="shared" si="0"/>
        <v/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>
        <v>1</v>
      </c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>
        <v>1</v>
      </c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>
        <v>1</v>
      </c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>
        <v>1</v>
      </c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>
        <v>1</v>
      </c>
      <c r="E78" s="2"/>
      <c r="F78" s="10" t="str">
        <f t="shared" si="1"/>
        <v/>
      </c>
      <c r="G78" s="1" t="s">
        <v>368</v>
      </c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214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>
        <v>1</v>
      </c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>
        <v>1</v>
      </c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 t="s">
        <v>631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>
        <v>1</v>
      </c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/>
      <c r="F89" s="10">
        <f t="shared" si="1"/>
        <v>1</v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>
        <v>1</v>
      </c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>
        <v>1</v>
      </c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/>
      <c r="F94" s="10">
        <f t="shared" si="1"/>
        <v>1</v>
      </c>
      <c r="G94" s="1"/>
    </row>
    <row r="95" spans="2:7" s="4" customFormat="1" x14ac:dyDescent="0.25">
      <c r="B95" s="3" t="s">
        <v>8</v>
      </c>
      <c r="C95" s="3"/>
      <c r="D95" s="15">
        <f>SUM(D6:D94)</f>
        <v>30</v>
      </c>
      <c r="E95" s="16">
        <f>SUM(E6:E94)</f>
        <v>46</v>
      </c>
      <c r="F95" s="16">
        <f>SUM(F6:F94)</f>
        <v>13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0.33707865168539325</v>
      </c>
      <c r="E97" s="18">
        <f>E95/($D95+$E95+$F95)</f>
        <v>0.5168539325842697</v>
      </c>
      <c r="F97" s="18">
        <f>F95/($D95+$E95+$F95)</f>
        <v>0.14606741573033707</v>
      </c>
    </row>
  </sheetData>
  <mergeCells count="2">
    <mergeCell ref="D1:G1"/>
    <mergeCell ref="D2:G2"/>
  </mergeCells>
  <conditionalFormatting sqref="B97">
    <cfRule type="expression" dxfId="59" priority="1">
      <formula>"&gt;1"</formula>
    </cfRule>
    <cfRule type="expression" dxfId="58" priority="2">
      <formula>1</formula>
    </cfRule>
    <cfRule type="expression" dxfId="57" priority="3">
      <formula>1</formula>
    </cfRule>
    <cfRule type="expression" dxfId="56" priority="4">
      <formula>"&gt;1"</formula>
    </cfRule>
    <cfRule type="expression" dxfId="5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B1:G97"/>
  <sheetViews>
    <sheetView topLeftCell="A64" zoomScale="80" zoomScaleNormal="80" workbookViewId="0">
      <selection activeCell="E94" sqref="E94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0" t="s">
        <v>29</v>
      </c>
      <c r="E1" s="61"/>
      <c r="F1" s="61"/>
      <c r="G1" s="62"/>
    </row>
    <row r="2" spans="2:7" s="4" customFormat="1" ht="30.95" customHeight="1" x14ac:dyDescent="0.25">
      <c r="B2" s="3"/>
      <c r="C2" s="3"/>
      <c r="D2" s="49" t="s">
        <v>41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39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>
        <v>1</v>
      </c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/>
      <c r="F8" s="10">
        <f t="shared" si="0"/>
        <v>1</v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>
        <v>1</v>
      </c>
      <c r="F10" s="10" t="str">
        <f t="shared" si="0"/>
        <v/>
      </c>
      <c r="G10" s="1" t="s">
        <v>90</v>
      </c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>
        <v>1</v>
      </c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/>
      <c r="F13" s="10">
        <f t="shared" si="0"/>
        <v>1</v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115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/>
      <c r="F15" s="10">
        <f t="shared" si="0"/>
        <v>1</v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>
        <v>1</v>
      </c>
      <c r="F16" s="10" t="str">
        <f t="shared" si="0"/>
        <v/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>
        <v>1</v>
      </c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>
        <v>1</v>
      </c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/>
      <c r="F20" s="10">
        <f t="shared" si="0"/>
        <v>1</v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172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>
        <v>1</v>
      </c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/>
      <c r="E23" s="2">
        <v>1</v>
      </c>
      <c r="F23" s="10" t="str">
        <f t="shared" si="0"/>
        <v/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/>
      <c r="F24" s="10">
        <f t="shared" si="0"/>
        <v>1</v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/>
      <c r="E25" s="2">
        <v>1</v>
      </c>
      <c r="F25" s="10" t="str">
        <f t="shared" si="0"/>
        <v/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/>
      <c r="E26" s="2"/>
      <c r="F26" s="10">
        <f t="shared" si="0"/>
        <v>1</v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>
        <v>1</v>
      </c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>
        <v>1</v>
      </c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/>
      <c r="F30" s="10">
        <f t="shared" si="0"/>
        <v>1</v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 t="s">
        <v>266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280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289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 t="s">
        <v>297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 t="s">
        <v>304</v>
      </c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/>
      <c r="F36" s="10">
        <f t="shared" si="0"/>
        <v>1</v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>
        <v>1</v>
      </c>
      <c r="F37" s="10" t="str">
        <f t="shared" si="0"/>
        <v/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/>
      <c r="F38" s="10">
        <f t="shared" si="0"/>
        <v>1</v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/>
      <c r="F39" s="10">
        <f t="shared" si="0"/>
        <v>1</v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/>
      <c r="F41" s="10">
        <f t="shared" si="0"/>
        <v>1</v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/>
      <c r="F42" s="10">
        <f t="shared" si="0"/>
        <v>1</v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338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/>
      <c r="E44" s="2">
        <v>1</v>
      </c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>
        <v>1</v>
      </c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369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/>
      <c r="E47" s="2"/>
      <c r="F47" s="10">
        <f t="shared" si="0"/>
        <v>1</v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388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>
        <v>1</v>
      </c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/>
      <c r="F50" s="10">
        <f t="shared" si="0"/>
        <v>1</v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 t="s">
        <v>417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>
        <v>1</v>
      </c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 t="s">
        <v>388</v>
      </c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>
        <v>1</v>
      </c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>
        <v>1</v>
      </c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451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>
        <v>1</v>
      </c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473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487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>
        <v>1</v>
      </c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 t="s">
        <v>505</v>
      </c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>
        <v>1</v>
      </c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/>
      <c r="E66" s="2">
        <v>1</v>
      </c>
      <c r="F66" s="10" t="str">
        <f t="shared" si="0"/>
        <v/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>
        <v>1</v>
      </c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/>
      <c r="F70" s="10">
        <f t="shared" si="0"/>
        <v>1</v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/>
      <c r="F72" s="10">
        <f t="shared" si="1"/>
        <v>1</v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>
        <v>1</v>
      </c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>
        <v>1</v>
      </c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 t="s">
        <v>581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>
        <v>1</v>
      </c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/>
      <c r="E77" s="2"/>
      <c r="F77" s="10">
        <f t="shared" si="1"/>
        <v>1</v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/>
      <c r="E79" s="2">
        <v>1</v>
      </c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>
        <v>1</v>
      </c>
      <c r="E81" s="2"/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/>
      <c r="F82" s="10">
        <f t="shared" si="1"/>
        <v>1</v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/>
      <c r="F83" s="10">
        <f t="shared" si="1"/>
        <v>1</v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>
        <v>1</v>
      </c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>
        <v>1</v>
      </c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>
        <v>1</v>
      </c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>
        <v>1</v>
      </c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>
        <v>1</v>
      </c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>
        <v>1</v>
      </c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>
        <v>1</v>
      </c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19</v>
      </c>
      <c r="E95" s="16">
        <f>SUM(E6:E94)</f>
        <v>43</v>
      </c>
      <c r="F95" s="16">
        <f>SUM(F6:F94)</f>
        <v>27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0.21348314606741572</v>
      </c>
      <c r="E97" s="18">
        <f>E95/($D95+$E95+$F95)</f>
        <v>0.48314606741573035</v>
      </c>
      <c r="F97" s="18">
        <f>F95/($D95+$E95+$F95)</f>
        <v>0.30337078651685395</v>
      </c>
    </row>
  </sheetData>
  <mergeCells count="2">
    <mergeCell ref="D1:G1"/>
    <mergeCell ref="D2:G2"/>
  </mergeCells>
  <conditionalFormatting sqref="B97">
    <cfRule type="expression" dxfId="54" priority="1">
      <formula>"&gt;1"</formula>
    </cfRule>
    <cfRule type="expression" dxfId="53" priority="2">
      <formula>1</formula>
    </cfRule>
    <cfRule type="expression" dxfId="52" priority="3">
      <formula>1</formula>
    </cfRule>
    <cfRule type="expression" dxfId="51" priority="4">
      <formula>"&gt;1"</formula>
    </cfRule>
    <cfRule type="expression" dxfId="50" priority="5">
      <formula>1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B1:G97"/>
  <sheetViews>
    <sheetView topLeftCell="A49" zoomScale="80" zoomScaleNormal="80" workbookViewId="0">
      <selection activeCell="D93" sqref="D93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3" t="s">
        <v>42</v>
      </c>
      <c r="E1" s="64"/>
      <c r="F1" s="64"/>
      <c r="G1" s="65"/>
    </row>
    <row r="2" spans="2:7" s="4" customFormat="1" ht="30.95" customHeight="1" x14ac:dyDescent="0.25">
      <c r="B2" s="3"/>
      <c r="C2" s="3"/>
      <c r="D2" s="49" t="s">
        <v>43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>
        <v>1</v>
      </c>
      <c r="E9" s="2"/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/>
      <c r="F10" s="10">
        <f t="shared" si="0"/>
        <v>1</v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>
        <v>1</v>
      </c>
      <c r="E13" s="2"/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/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>
        <v>1</v>
      </c>
      <c r="E16" s="2"/>
      <c r="F16" s="10" t="str">
        <f t="shared" si="0"/>
        <v/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/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>
        <v>1</v>
      </c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>
        <v>1</v>
      </c>
      <c r="E27" s="2"/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>
        <v>1</v>
      </c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/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>
        <v>1</v>
      </c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/>
      <c r="E57" s="2">
        <v>1</v>
      </c>
      <c r="F57" s="10" t="str">
        <f t="shared" si="0"/>
        <v/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/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>
        <v>1</v>
      </c>
      <c r="E61" s="2"/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>
        <v>1</v>
      </c>
      <c r="E67" s="2"/>
      <c r="F67" s="10" t="str">
        <f t="shared" si="0"/>
        <v/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>
        <v>1</v>
      </c>
      <c r="F69" s="10" t="str">
        <f t="shared" si="0"/>
        <v/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>
        <v>1</v>
      </c>
      <c r="E78" s="2"/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>
        <v>1</v>
      </c>
      <c r="E81" s="2"/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>
        <v>1</v>
      </c>
      <c r="F86" s="10" t="str">
        <f t="shared" si="1"/>
        <v/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>
        <v>1</v>
      </c>
      <c r="E87" s="2"/>
      <c r="F87" s="10" t="str">
        <f t="shared" si="1"/>
        <v/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>
        <v>1</v>
      </c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76</v>
      </c>
      <c r="E95" s="16">
        <f>SUM(E6:E94)</f>
        <v>8</v>
      </c>
      <c r="F95" s="16">
        <f>SUM(F6:F94)</f>
        <v>5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0.8539325842696629</v>
      </c>
      <c r="E97" s="18">
        <f>E95/($D95+$E95+$F95)</f>
        <v>8.98876404494382E-2</v>
      </c>
      <c r="F97" s="18">
        <f>F95/($D95+$E95+$F95)</f>
        <v>5.6179775280898875E-2</v>
      </c>
    </row>
  </sheetData>
  <mergeCells count="2">
    <mergeCell ref="D1:G1"/>
    <mergeCell ref="D2:G2"/>
  </mergeCells>
  <conditionalFormatting sqref="B97">
    <cfRule type="expression" dxfId="49" priority="1">
      <formula>"&gt;1"</formula>
    </cfRule>
    <cfRule type="expression" dxfId="48" priority="2">
      <formula>1</formula>
    </cfRule>
    <cfRule type="expression" dxfId="47" priority="3">
      <formula>1</formula>
    </cfRule>
    <cfRule type="expression" dxfId="46" priority="4">
      <formula>"&gt;1"</formula>
    </cfRule>
    <cfRule type="expression" dxfId="4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B1:G97"/>
  <sheetViews>
    <sheetView topLeftCell="A52" zoomScale="80" zoomScaleNormal="80" workbookViewId="0">
      <selection activeCell="D93" sqref="D93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3" t="s">
        <v>42</v>
      </c>
      <c r="E1" s="64"/>
      <c r="F1" s="64"/>
      <c r="G1" s="65"/>
    </row>
    <row r="2" spans="2:7" s="4" customFormat="1" ht="30.95" customHeight="1" x14ac:dyDescent="0.25">
      <c r="B2" s="3"/>
      <c r="C2" s="3"/>
      <c r="D2" s="49" t="s">
        <v>44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>
        <v>1</v>
      </c>
      <c r="F6" s="10" t="str">
        <f>IF(B6&gt;0,(IF(D6=1,"",IF(E6=1,"",1))),"")</f>
        <v/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 t="s">
        <v>66</v>
      </c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 t="s">
        <v>82</v>
      </c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>
        <v>1</v>
      </c>
      <c r="E9" s="2"/>
      <c r="F9" s="10" t="str">
        <f t="shared" si="0"/>
        <v/>
      </c>
      <c r="G9" s="1" t="s">
        <v>82</v>
      </c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/>
      <c r="F10" s="10">
        <f t="shared" si="0"/>
        <v>1</v>
      </c>
      <c r="G10" s="1" t="s">
        <v>82</v>
      </c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 t="s">
        <v>82</v>
      </c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>
        <v>1</v>
      </c>
      <c r="E13" s="2"/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116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82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>
        <v>1</v>
      </c>
      <c r="E16" s="2"/>
      <c r="F16" s="10" t="str">
        <f t="shared" si="0"/>
        <v/>
      </c>
      <c r="G16" s="1" t="s">
        <v>82</v>
      </c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 t="s">
        <v>82</v>
      </c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>
        <v>1</v>
      </c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>
        <v>1</v>
      </c>
      <c r="F19" s="10" t="str">
        <f t="shared" si="0"/>
        <v/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 t="s">
        <v>156</v>
      </c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>
        <v>1</v>
      </c>
      <c r="F21" s="10" t="str">
        <f t="shared" si="0"/>
        <v/>
      </c>
      <c r="G21" s="1"/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 t="s">
        <v>82</v>
      </c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>
        <v>1</v>
      </c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82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226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>
        <v>1</v>
      </c>
      <c r="E27" s="2"/>
      <c r="F27" s="10" t="str">
        <f t="shared" si="0"/>
        <v/>
      </c>
      <c r="G27" s="1" t="s">
        <v>156</v>
      </c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 t="s">
        <v>82</v>
      </c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>
        <v>1</v>
      </c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 t="s">
        <v>242</v>
      </c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 t="s">
        <v>55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55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156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>
        <v>1</v>
      </c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>
        <v>1</v>
      </c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 t="s">
        <v>82</v>
      </c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>
        <v>1</v>
      </c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 t="s">
        <v>82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>
        <v>1</v>
      </c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>
        <v>1</v>
      </c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>
        <v>1</v>
      </c>
      <c r="F43" s="10" t="str">
        <f t="shared" si="0"/>
        <v/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/>
      <c r="E44" s="2">
        <v>1</v>
      </c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>
        <v>1</v>
      </c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370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/>
      <c r="E47" s="2">
        <v>1</v>
      </c>
      <c r="F47" s="10" t="str">
        <f t="shared" si="0"/>
        <v/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82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 t="s">
        <v>82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>
        <v>1</v>
      </c>
      <c r="F50" s="10" t="str">
        <f t="shared" si="0"/>
        <v/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/>
      <c r="F51" s="10">
        <f t="shared" si="0"/>
        <v>1</v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 t="s">
        <v>82</v>
      </c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>
        <v>1</v>
      </c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/>
      <c r="E57" s="2">
        <v>1</v>
      </c>
      <c r="F57" s="10" t="str">
        <f t="shared" si="0"/>
        <v/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>
        <v>1</v>
      </c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82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/>
      <c r="E60" s="2">
        <v>1</v>
      </c>
      <c r="F60" s="10" t="str">
        <f t="shared" si="0"/>
        <v/>
      </c>
      <c r="G60" s="1"/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>
        <v>1</v>
      </c>
      <c r="E61" s="2"/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 t="s">
        <v>496</v>
      </c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 t="s">
        <v>82</v>
      </c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 t="s">
        <v>82</v>
      </c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 t="s">
        <v>82</v>
      </c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82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>
        <v>1</v>
      </c>
      <c r="E67" s="2"/>
      <c r="F67" s="10" t="str">
        <f t="shared" si="0"/>
        <v/>
      </c>
      <c r="G67" s="1" t="s">
        <v>521</v>
      </c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 t="s">
        <v>242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>
        <v>1</v>
      </c>
      <c r="F69" s="10" t="str">
        <f t="shared" si="0"/>
        <v/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 t="s">
        <v>546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>
        <v>1</v>
      </c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 t="s">
        <v>242</v>
      </c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 t="s">
        <v>582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 t="s">
        <v>82</v>
      </c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>
        <v>1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>
        <v>1</v>
      </c>
      <c r="E78" s="2"/>
      <c r="F78" s="10" t="str">
        <f t="shared" si="1"/>
        <v/>
      </c>
      <c r="G78" s="1" t="s">
        <v>82</v>
      </c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82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/>
      <c r="F82" s="10">
        <f t="shared" si="1"/>
        <v>1</v>
      </c>
      <c r="G82" s="1" t="s">
        <v>615</v>
      </c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>
        <v>1</v>
      </c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 t="s">
        <v>632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 t="s">
        <v>647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>
        <v>1</v>
      </c>
      <c r="E86" s="2"/>
      <c r="F86" s="10" t="str">
        <f t="shared" si="1"/>
        <v/>
      </c>
      <c r="G86" s="1" t="s">
        <v>82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>
        <v>1</v>
      </c>
      <c r="E87" s="2"/>
      <c r="F87" s="10" t="str">
        <f t="shared" si="1"/>
        <v/>
      </c>
      <c r="G87" s="1" t="s">
        <v>657</v>
      </c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 t="s">
        <v>82</v>
      </c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 t="s">
        <v>82</v>
      </c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>
        <v>1</v>
      </c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>
        <v>1</v>
      </c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 t="s">
        <v>688</v>
      </c>
    </row>
    <row r="95" spans="2:7" s="4" customFormat="1" x14ac:dyDescent="0.25">
      <c r="B95" s="3" t="s">
        <v>8</v>
      </c>
      <c r="C95" s="3"/>
      <c r="D95" s="15">
        <f>SUM(D6:D94)</f>
        <v>53</v>
      </c>
      <c r="E95" s="16">
        <f>SUM(E6:E94)</f>
        <v>29</v>
      </c>
      <c r="F95" s="16">
        <f>SUM(F6:F94)</f>
        <v>7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0.5955056179775281</v>
      </c>
      <c r="E97" s="18">
        <f>E95/($D95+$E95+$F95)</f>
        <v>0.3258426966292135</v>
      </c>
      <c r="F97" s="18">
        <f>F95/($D95+$E95+$F95)</f>
        <v>7.8651685393258425E-2</v>
      </c>
    </row>
  </sheetData>
  <mergeCells count="2">
    <mergeCell ref="D1:G1"/>
    <mergeCell ref="D2:G2"/>
  </mergeCells>
  <conditionalFormatting sqref="B97">
    <cfRule type="expression" dxfId="44" priority="1">
      <formula>"&gt;1"</formula>
    </cfRule>
    <cfRule type="expression" dxfId="43" priority="2">
      <formula>1</formula>
    </cfRule>
    <cfRule type="expression" dxfId="42" priority="3">
      <formula>1</formula>
    </cfRule>
    <cfRule type="expression" dxfId="41" priority="4">
      <formula>"&gt;1"</formula>
    </cfRule>
    <cfRule type="expression" dxfId="4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B1:G97"/>
  <sheetViews>
    <sheetView topLeftCell="A58" zoomScale="80" zoomScaleNormal="80" workbookViewId="0">
      <selection activeCell="E93" sqref="E93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6" t="s">
        <v>45</v>
      </c>
      <c r="E1" s="67"/>
      <c r="F1" s="67"/>
      <c r="G1" s="68"/>
    </row>
    <row r="2" spans="2:7" s="4" customFormat="1" ht="30.95" customHeight="1" x14ac:dyDescent="0.25">
      <c r="B2" s="3"/>
      <c r="C2" s="3"/>
      <c r="D2" s="49" t="s">
        <v>59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>
        <v>1</v>
      </c>
      <c r="F6" s="10" t="str">
        <f>IF(B6&gt;0,(IF(D6=1,"",IF(E6=1,"",1))),"")</f>
        <v/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 t="s">
        <v>67</v>
      </c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>
        <v>1</v>
      </c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/>
      <c r="F10" s="10">
        <f t="shared" si="0"/>
        <v>1</v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>
        <v>1</v>
      </c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/>
      <c r="F13" s="10">
        <f t="shared" si="0"/>
        <v>1</v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/>
      <c r="E14" s="2"/>
      <c r="F14" s="10">
        <f t="shared" si="0"/>
        <v>1</v>
      </c>
      <c r="G14" s="1"/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>
        <v>1</v>
      </c>
      <c r="F15" s="10" t="str">
        <f t="shared" si="0"/>
        <v/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/>
      <c r="F16" s="10">
        <f t="shared" si="0"/>
        <v>1</v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 t="s">
        <v>140</v>
      </c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>
        <v>1</v>
      </c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/>
      <c r="F20" s="10">
        <f t="shared" si="0"/>
        <v>1</v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173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>
        <v>1</v>
      </c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/>
      <c r="E23" s="2"/>
      <c r="F23" s="10">
        <f t="shared" si="0"/>
        <v>1</v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/>
      <c r="F24" s="10">
        <f t="shared" si="0"/>
        <v>1</v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215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227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>
        <v>1</v>
      </c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/>
      <c r="F29" s="10">
        <f t="shared" si="0"/>
        <v>1</v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/>
      <c r="F30" s="10">
        <f t="shared" si="0"/>
        <v>1</v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 t="s">
        <v>267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267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/>
      <c r="E33" s="2">
        <v>1</v>
      </c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>
        <v>1</v>
      </c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/>
      <c r="F35" s="10">
        <f t="shared" si="0"/>
        <v>1</v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 t="s">
        <v>306</v>
      </c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 t="s">
        <v>314</v>
      </c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 t="s">
        <v>317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>
        <v>1</v>
      </c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>
        <v>1</v>
      </c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/>
      <c r="F43" s="10">
        <f t="shared" si="0"/>
        <v>1</v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346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>
        <v>1</v>
      </c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371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/>
      <c r="E47" s="2"/>
      <c r="F47" s="10">
        <f t="shared" si="0"/>
        <v>1</v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389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/>
      <c r="F49" s="10">
        <f t="shared" si="0"/>
        <v>1</v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>
        <v>1</v>
      </c>
      <c r="F50" s="10" t="str">
        <f t="shared" si="0"/>
        <v/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/>
      <c r="F51" s="10">
        <f t="shared" si="0"/>
        <v>1</v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>
        <v>1</v>
      </c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>
        <v>1</v>
      </c>
      <c r="F53" s="10" t="str">
        <f t="shared" si="0"/>
        <v/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/>
      <c r="F54" s="10">
        <f t="shared" si="0"/>
        <v>1</v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437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>
        <v>1</v>
      </c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/>
      <c r="E57" s="2"/>
      <c r="F57" s="10">
        <f t="shared" si="0"/>
        <v>1</v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>
        <v>1</v>
      </c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474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488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>
        <v>1</v>
      </c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 t="s">
        <v>506</v>
      </c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>
        <v>1</v>
      </c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/>
      <c r="E66" s="2">
        <v>1</v>
      </c>
      <c r="F66" s="10" t="str">
        <f t="shared" si="0"/>
        <v/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/>
      <c r="F68" s="10">
        <f t="shared" si="0"/>
        <v>1</v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 t="s">
        <v>547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/>
      <c r="F72" s="10">
        <f t="shared" si="1"/>
        <v>1</v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>
        <v>1</v>
      </c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/>
      <c r="F74" s="10">
        <f t="shared" si="1"/>
        <v>1</v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>
        <v>1</v>
      </c>
      <c r="F76" s="10" t="str">
        <f t="shared" si="1"/>
        <v/>
      </c>
      <c r="G76" s="1" t="s">
        <v>585</v>
      </c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594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/>
      <c r="E79" s="2">
        <v>1</v>
      </c>
      <c r="F79" s="10" t="str">
        <f t="shared" si="1"/>
        <v/>
      </c>
      <c r="G79" s="1" t="s">
        <v>585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 t="s">
        <v>594</v>
      </c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>
        <v>1</v>
      </c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 t="s">
        <v>633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>
        <v>1</v>
      </c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>
        <v>1</v>
      </c>
      <c r="F86" s="10" t="str">
        <f t="shared" si="1"/>
        <v/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/>
      <c r="F89" s="10">
        <f t="shared" si="1"/>
        <v>1</v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>
        <v>1</v>
      </c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>
        <v>1</v>
      </c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>
        <v>1</v>
      </c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21</v>
      </c>
      <c r="E95" s="16">
        <f>SUM(E6:E94)</f>
        <v>40</v>
      </c>
      <c r="F95" s="16">
        <f>SUM(F6:F94)</f>
        <v>28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0.23595505617977527</v>
      </c>
      <c r="E97" s="18">
        <f>E95/($D95+$E95+$F95)</f>
        <v>0.449438202247191</v>
      </c>
      <c r="F97" s="18">
        <f>F95/($D95+$E95+$F95)</f>
        <v>0.3146067415730337</v>
      </c>
    </row>
  </sheetData>
  <mergeCells count="2">
    <mergeCell ref="D1:G1"/>
    <mergeCell ref="D2:G2"/>
  </mergeCells>
  <conditionalFormatting sqref="B97">
    <cfRule type="expression" dxfId="39" priority="1">
      <formula>"&gt;1"</formula>
    </cfRule>
    <cfRule type="expression" dxfId="38" priority="2">
      <formula>1</formula>
    </cfRule>
    <cfRule type="expression" dxfId="37" priority="3">
      <formula>1</formula>
    </cfRule>
    <cfRule type="expression" dxfId="36" priority="4">
      <formula>"&gt;1"</formula>
    </cfRule>
    <cfRule type="expression" dxfId="3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B1:G97"/>
  <sheetViews>
    <sheetView topLeftCell="A58" zoomScale="80" zoomScaleNormal="80" workbookViewId="0">
      <selection activeCell="E93" sqref="E93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6" t="s">
        <v>45</v>
      </c>
      <c r="E1" s="67"/>
      <c r="F1" s="67"/>
      <c r="G1" s="68"/>
    </row>
    <row r="2" spans="2:7" s="4" customFormat="1" ht="30.95" customHeight="1" x14ac:dyDescent="0.25">
      <c r="B2" s="3"/>
      <c r="C2" s="3"/>
      <c r="D2" s="49" t="s">
        <v>47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>
        <v>1</v>
      </c>
      <c r="F6" s="10" t="str">
        <f>IF(B6&gt;0,(IF(D6=1,"",IF(E6=1,"",1))),"")</f>
        <v/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>
        <v>1</v>
      </c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>
        <v>1</v>
      </c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/>
      <c r="F10" s="10">
        <f t="shared" si="0"/>
        <v>1</v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>
        <v>1</v>
      </c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/>
      <c r="E14" s="2"/>
      <c r="F14" s="10">
        <f t="shared" si="0"/>
        <v>1</v>
      </c>
      <c r="G14" s="1"/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>
        <v>1</v>
      </c>
      <c r="F15" s="10" t="str">
        <f t="shared" si="0"/>
        <v/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/>
      <c r="F16" s="10">
        <f t="shared" si="0"/>
        <v>1</v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>
        <v>1</v>
      </c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>
        <v>1</v>
      </c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>
        <v>1</v>
      </c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>
        <v>1</v>
      </c>
      <c r="F21" s="10" t="str">
        <f t="shared" si="0"/>
        <v/>
      </c>
      <c r="G21" s="1"/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>
        <v>1</v>
      </c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/>
      <c r="E23" s="2"/>
      <c r="F23" s="10">
        <f t="shared" si="0"/>
        <v>1</v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>
        <v>1</v>
      </c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/>
      <c r="E25" s="2">
        <v>1</v>
      </c>
      <c r="F25" s="10" t="str">
        <f t="shared" si="0"/>
        <v/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/>
      <c r="E26" s="2">
        <v>1</v>
      </c>
      <c r="F26" s="10" t="str">
        <f t="shared" si="0"/>
        <v/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>
        <v>1</v>
      </c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>
        <v>1</v>
      </c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/>
      <c r="F30" s="10">
        <f t="shared" si="0"/>
        <v>1</v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>
        <v>1</v>
      </c>
      <c r="F31" s="10" t="str">
        <f t="shared" si="0"/>
        <v/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/>
      <c r="E32" s="2">
        <v>1</v>
      </c>
      <c r="F32" s="10" t="str">
        <f t="shared" si="0"/>
        <v/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/>
      <c r="E33" s="2">
        <v>1</v>
      </c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>
        <v>1</v>
      </c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/>
      <c r="F35" s="10">
        <f t="shared" si="0"/>
        <v>1</v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>
        <v>1</v>
      </c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>
        <v>1</v>
      </c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>
        <v>1</v>
      </c>
      <c r="F39" s="10" t="str">
        <f t="shared" si="0"/>
        <v/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/>
      <c r="F41" s="10">
        <f t="shared" si="0"/>
        <v>1</v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>
        <v>1</v>
      </c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/>
      <c r="F43" s="10">
        <f t="shared" si="0"/>
        <v>1</v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/>
      <c r="E44" s="2">
        <v>1</v>
      </c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>
        <v>1</v>
      </c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/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/>
      <c r="E47" s="2"/>
      <c r="F47" s="10">
        <f t="shared" si="0"/>
        <v>1</v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>
        <v>1</v>
      </c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>
        <v>1</v>
      </c>
      <c r="F50" s="10" t="str">
        <f t="shared" si="0"/>
        <v/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/>
      <c r="F51" s="10">
        <f t="shared" si="0"/>
        <v>1</v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>
        <v>1</v>
      </c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>
        <v>1</v>
      </c>
      <c r="F53" s="10" t="str">
        <f t="shared" si="0"/>
        <v/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/>
      <c r="F54" s="10">
        <f t="shared" si="0"/>
        <v>1</v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>
        <v>1</v>
      </c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>
        <v>1</v>
      </c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/>
      <c r="E57" s="2"/>
      <c r="F57" s="10">
        <f t="shared" si="0"/>
        <v>1</v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>
        <v>1</v>
      </c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/>
      <c r="E59" s="2">
        <v>1</v>
      </c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/>
      <c r="E60" s="2">
        <v>1</v>
      </c>
      <c r="F60" s="10" t="str">
        <f t="shared" si="0"/>
        <v/>
      </c>
      <c r="G60" s="1"/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>
        <v>1</v>
      </c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>
        <v>1</v>
      </c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>
        <v>1</v>
      </c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/>
      <c r="E66" s="2">
        <v>1</v>
      </c>
      <c r="F66" s="10" t="str">
        <f t="shared" si="0"/>
        <v/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>
        <v>1</v>
      </c>
      <c r="F67" s="10" t="str">
        <f t="shared" si="0"/>
        <v/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>
        <v>1</v>
      </c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>
        <v>1</v>
      </c>
      <c r="F69" s="10" t="str">
        <f t="shared" si="0"/>
        <v/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>
        <v>1</v>
      </c>
      <c r="F70" s="10" t="str">
        <f t="shared" si="0"/>
        <v/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>
        <v>1</v>
      </c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>
        <v>1</v>
      </c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>
        <v>1</v>
      </c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>
        <v>1</v>
      </c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/>
      <c r="E77" s="2">
        <v>1</v>
      </c>
      <c r="F77" s="10" t="str">
        <f t="shared" si="1"/>
        <v/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/>
      <c r="E79" s="2">
        <v>1</v>
      </c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>
        <v>1</v>
      </c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>
        <v>1</v>
      </c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>
        <v>1</v>
      </c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>
        <v>1</v>
      </c>
      <c r="F86" s="10" t="str">
        <f t="shared" si="1"/>
        <v/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/>
      <c r="F89" s="10">
        <f t="shared" si="1"/>
        <v>1</v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>
        <v>1</v>
      </c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>
        <v>1</v>
      </c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>
        <v>1</v>
      </c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3</v>
      </c>
      <c r="E95" s="16">
        <f>SUM(E6:E94)</f>
        <v>67</v>
      </c>
      <c r="F95" s="16">
        <f>SUM(F6:F94)</f>
        <v>19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3.3707865168539325E-2</v>
      </c>
      <c r="E97" s="18">
        <f>E95/($D95+$E95+$F95)</f>
        <v>0.7528089887640449</v>
      </c>
      <c r="F97" s="18">
        <f>F95/($D95+$E95+$F95)</f>
        <v>0.21348314606741572</v>
      </c>
    </row>
  </sheetData>
  <mergeCells count="2">
    <mergeCell ref="D1:G1"/>
    <mergeCell ref="D2:G2"/>
  </mergeCells>
  <conditionalFormatting sqref="B97">
    <cfRule type="expression" dxfId="34" priority="1">
      <formula>"&gt;1"</formula>
    </cfRule>
    <cfRule type="expression" dxfId="33" priority="2">
      <formula>1</formula>
    </cfRule>
    <cfRule type="expression" dxfId="32" priority="3">
      <formula>1</formula>
    </cfRule>
    <cfRule type="expression" dxfId="31" priority="4">
      <formula>"&gt;1"</formula>
    </cfRule>
    <cfRule type="expression" dxfId="3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B1:G97"/>
  <sheetViews>
    <sheetView topLeftCell="A65" zoomScale="80" zoomScaleNormal="80" workbookViewId="0">
      <selection activeCell="E94" sqref="E94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69" t="s">
        <v>46</v>
      </c>
      <c r="E1" s="70"/>
      <c r="F1" s="70"/>
      <c r="G1" s="71"/>
    </row>
    <row r="2" spans="2:7" s="4" customFormat="1" ht="30.95" customHeight="1" x14ac:dyDescent="0.25">
      <c r="B2" s="3"/>
      <c r="C2" s="3"/>
      <c r="D2" s="49" t="s">
        <v>48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49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/>
      <c r="F7" s="10">
        <f t="shared" ref="F7:F70" si="0">IF(B7&gt;0,(IF(D7=1,"",IF(E7=1,"",1))),"")</f>
        <v>1</v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 t="s">
        <v>260</v>
      </c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/>
      <c r="F10" s="10">
        <f t="shared" si="0"/>
        <v>1</v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>
        <v>1</v>
      </c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117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>
        <v>1</v>
      </c>
      <c r="F15" s="10" t="str">
        <f t="shared" si="0"/>
        <v/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>
        <v>1</v>
      </c>
      <c r="E16" s="2"/>
      <c r="F16" s="10" t="str">
        <f t="shared" si="0"/>
        <v/>
      </c>
      <c r="G16" s="1" t="s">
        <v>133</v>
      </c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/>
      <c r="F17" s="10">
        <f t="shared" si="0"/>
        <v>1</v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 t="s">
        <v>146</v>
      </c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 t="s">
        <v>150</v>
      </c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/>
      <c r="F20" s="10">
        <f t="shared" si="0"/>
        <v>1</v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/>
      <c r="F21" s="10">
        <f t="shared" si="0"/>
        <v>1</v>
      </c>
      <c r="G21" s="1" t="s">
        <v>174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>
        <v>1</v>
      </c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/>
      <c r="E23" s="2"/>
      <c r="F23" s="10">
        <f t="shared" si="0"/>
        <v>1</v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>
        <v>1</v>
      </c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/>
      <c r="E25" s="2"/>
      <c r="F25" s="10">
        <f t="shared" si="0"/>
        <v>1</v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/>
      <c r="E26" s="2"/>
      <c r="F26" s="10">
        <f t="shared" si="0"/>
        <v>1</v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>
        <v>1</v>
      </c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>
        <v>1</v>
      </c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>
        <v>1</v>
      </c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>
        <v>1</v>
      </c>
      <c r="F31" s="10" t="str">
        <f t="shared" si="0"/>
        <v/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697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/>
      <c r="E33" s="2"/>
      <c r="F33" s="10">
        <f t="shared" si="0"/>
        <v>1</v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 t="s">
        <v>298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/>
      <c r="F35" s="10">
        <f t="shared" si="0"/>
        <v>1</v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/>
      <c r="F36" s="10">
        <f t="shared" si="0"/>
        <v>1</v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>
        <v>1</v>
      </c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/>
      <c r="F39" s="10">
        <f t="shared" si="0"/>
        <v>1</v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/>
      <c r="F41" s="10">
        <f t="shared" si="0"/>
        <v>1</v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>
        <v>1</v>
      </c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/>
      <c r="F43" s="10">
        <f t="shared" si="0"/>
        <v>1</v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/>
      <c r="E44" s="2">
        <v>1</v>
      </c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 t="s">
        <v>355</v>
      </c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372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/>
      <c r="E47" s="2"/>
      <c r="F47" s="10">
        <f t="shared" si="0"/>
        <v>1</v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/>
      <c r="E48" s="2"/>
      <c r="F48" s="10">
        <f t="shared" si="0"/>
        <v>1</v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>
        <v>1</v>
      </c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408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/>
      <c r="F51" s="10">
        <f t="shared" si="0"/>
        <v>1</v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>
        <v>1</v>
      </c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>
        <v>1</v>
      </c>
      <c r="F53" s="10" t="str">
        <f t="shared" si="0"/>
        <v/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/>
      <c r="F54" s="10">
        <f t="shared" si="0"/>
        <v>1</v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>
        <v>1</v>
      </c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>
        <v>1</v>
      </c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/>
      <c r="E57" s="2"/>
      <c r="F57" s="10">
        <f t="shared" si="0"/>
        <v>1</v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>
        <v>1</v>
      </c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475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489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>
        <v>1</v>
      </c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/>
      <c r="F64" s="10">
        <f t="shared" si="0"/>
        <v>1</v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>
        <v>1</v>
      </c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241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/>
      <c r="F68" s="10">
        <f t="shared" si="0"/>
        <v>1</v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 t="s">
        <v>538</v>
      </c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/>
      <c r="F70" s="10">
        <f t="shared" si="0"/>
        <v>1</v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/>
      <c r="F72" s="10">
        <f t="shared" si="1"/>
        <v>1</v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 t="s">
        <v>565</v>
      </c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/>
      <c r="F74" s="10">
        <f t="shared" si="1"/>
        <v>1</v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/>
      <c r="F76" s="10">
        <f t="shared" si="1"/>
        <v>1</v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/>
      <c r="E77" s="2"/>
      <c r="F77" s="10">
        <f t="shared" si="1"/>
        <v>1</v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/>
      <c r="E79" s="2">
        <v>1</v>
      </c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/>
      <c r="F82" s="10">
        <f t="shared" si="1"/>
        <v>1</v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>
        <v>1</v>
      </c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 t="s">
        <v>634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>
        <v>1</v>
      </c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>
        <v>1</v>
      </c>
      <c r="E86" s="2"/>
      <c r="F86" s="10" t="str">
        <f t="shared" si="1"/>
        <v/>
      </c>
      <c r="G86" s="1" t="s">
        <v>653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 t="s">
        <v>669</v>
      </c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>
        <v>1</v>
      </c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>
        <v>1</v>
      </c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>
        <v>1</v>
      </c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18</v>
      </c>
      <c r="E95" s="16">
        <f>SUM(E6:E94)</f>
        <v>37</v>
      </c>
      <c r="F95" s="16">
        <f>SUM(F6:F94)</f>
        <v>34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0.20224719101123595</v>
      </c>
      <c r="E97" s="18">
        <f>E95/($D95+$E95+$F95)</f>
        <v>0.4157303370786517</v>
      </c>
      <c r="F97" s="18">
        <f>F95/($D95+$E95+$F95)</f>
        <v>0.38202247191011235</v>
      </c>
    </row>
  </sheetData>
  <mergeCells count="2">
    <mergeCell ref="D1:G1"/>
    <mergeCell ref="D2:G2"/>
  </mergeCells>
  <conditionalFormatting sqref="B97">
    <cfRule type="expression" dxfId="29" priority="1">
      <formula>"&gt;1"</formula>
    </cfRule>
    <cfRule type="expression" dxfId="28" priority="2">
      <formula>1</formula>
    </cfRule>
    <cfRule type="expression" dxfId="27" priority="3">
      <formula>1</formula>
    </cfRule>
    <cfRule type="expression" dxfId="26" priority="4">
      <formula>"&gt;1"</formula>
    </cfRule>
    <cfRule type="expression" dxfId="2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B1:G97"/>
  <sheetViews>
    <sheetView topLeftCell="A49" zoomScale="80" zoomScaleNormal="80" workbookViewId="0">
      <selection activeCell="D84" sqref="D84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72" t="s">
        <v>50</v>
      </c>
      <c r="E1" s="73"/>
      <c r="F1" s="73"/>
      <c r="G1" s="74"/>
    </row>
    <row r="2" spans="2:7" s="4" customFormat="1" ht="30.95" customHeight="1" x14ac:dyDescent="0.25">
      <c r="B2" s="3"/>
      <c r="C2" s="3"/>
      <c r="D2" s="49" t="s">
        <v>51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>
        <v>1</v>
      </c>
      <c r="E9" s="2"/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>
        <v>1</v>
      </c>
      <c r="E13" s="2"/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/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>
        <v>1</v>
      </c>
      <c r="E16" s="2"/>
      <c r="F16" s="10" t="str">
        <f t="shared" si="0"/>
        <v/>
      </c>
      <c r="G16" s="1" t="s">
        <v>134</v>
      </c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/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>
        <v>1</v>
      </c>
      <c r="E24" s="2"/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>
        <v>1</v>
      </c>
      <c r="E27" s="2"/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347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/>
      <c r="F45" s="10">
        <f t="shared" si="0"/>
        <v>1</v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/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/>
      <c r="F50" s="10">
        <f t="shared" si="0"/>
        <v>1</v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>
        <v>1</v>
      </c>
      <c r="F51" s="10" t="str">
        <f t="shared" si="0"/>
        <v/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>
        <v>1</v>
      </c>
      <c r="E53" s="2"/>
      <c r="F53" s="10" t="str">
        <f t="shared" si="0"/>
        <v/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/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>
        <v>1</v>
      </c>
      <c r="E61" s="2"/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>
        <v>1</v>
      </c>
      <c r="E67" s="2"/>
      <c r="F67" s="10" t="str">
        <f t="shared" si="0"/>
        <v/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 t="s">
        <v>555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>
        <v>1</v>
      </c>
      <c r="E78" s="2"/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>
        <v>1</v>
      </c>
      <c r="E81" s="2"/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/>
      <c r="F84" s="10">
        <f t="shared" si="1"/>
        <v>1</v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>
        <v>1</v>
      </c>
      <c r="F86" s="10" t="str">
        <f t="shared" si="1"/>
        <v/>
      </c>
      <c r="G86" s="1" t="s">
        <v>654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>
        <v>1</v>
      </c>
      <c r="E87" s="2"/>
      <c r="F87" s="10" t="str">
        <f t="shared" si="1"/>
        <v/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>
        <v>1</v>
      </c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>
        <v>1</v>
      </c>
      <c r="E93" s="2"/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80</v>
      </c>
      <c r="E95" s="16">
        <f>SUM(E6:E94)</f>
        <v>4</v>
      </c>
      <c r="F95" s="16">
        <f>SUM(F6:F94)</f>
        <v>5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0.898876404494382</v>
      </c>
      <c r="E97" s="18">
        <f>E95/($D95+$E95+$F95)</f>
        <v>4.49438202247191E-2</v>
      </c>
      <c r="F97" s="18">
        <f>F95/($D95+$E95+$F95)</f>
        <v>5.6179775280898875E-2</v>
      </c>
    </row>
  </sheetData>
  <mergeCells count="2">
    <mergeCell ref="D1:G1"/>
    <mergeCell ref="D2:G2"/>
  </mergeCells>
  <conditionalFormatting sqref="B97">
    <cfRule type="expression" dxfId="24" priority="1">
      <formula>"&gt;1"</formula>
    </cfRule>
    <cfRule type="expression" dxfId="23" priority="2">
      <formula>1</formula>
    </cfRule>
    <cfRule type="expression" dxfId="22" priority="3">
      <formula>1</formula>
    </cfRule>
    <cfRule type="expression" dxfId="21" priority="4">
      <formula>"&gt;1"</formula>
    </cfRule>
    <cfRule type="expression" dxfId="2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B1:G97"/>
  <sheetViews>
    <sheetView topLeftCell="A46" zoomScale="80" zoomScaleNormal="80" workbookViewId="0">
      <selection activeCell="D84" sqref="D84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72" t="s">
        <v>50</v>
      </c>
      <c r="E1" s="73"/>
      <c r="F1" s="73"/>
      <c r="G1" s="74"/>
    </row>
    <row r="2" spans="2:7" s="4" customFormat="1" ht="30.95" customHeight="1" x14ac:dyDescent="0.25">
      <c r="B2" s="3"/>
      <c r="C2" s="3"/>
      <c r="D2" s="49" t="s">
        <v>52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53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>
        <v>1</v>
      </c>
      <c r="E9" s="2"/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>
        <v>1</v>
      </c>
      <c r="E13" s="2"/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/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>
        <v>1</v>
      </c>
      <c r="E16" s="2"/>
      <c r="F16" s="10" t="str">
        <f t="shared" si="0"/>
        <v/>
      </c>
      <c r="G16" s="1" t="s">
        <v>135</v>
      </c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/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>
        <v>1</v>
      </c>
      <c r="E24" s="2"/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>
        <v>1</v>
      </c>
      <c r="E27" s="2"/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>
        <v>1</v>
      </c>
      <c r="E40" s="2"/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/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379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/>
      <c r="F50" s="10">
        <f t="shared" si="0"/>
        <v>1</v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>
        <v>1</v>
      </c>
      <c r="E53" s="2"/>
      <c r="F53" s="10" t="str">
        <f t="shared" si="0"/>
        <v/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>
        <v>1</v>
      </c>
      <c r="E54" s="2"/>
      <c r="F54" s="10" t="str">
        <f t="shared" si="0"/>
        <v/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/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>
        <v>1</v>
      </c>
      <c r="E61" s="2"/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>
        <v>1</v>
      </c>
      <c r="E67" s="2"/>
      <c r="F67" s="10" t="str">
        <f t="shared" si="0"/>
        <v/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 t="s">
        <v>556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>
        <v>1</v>
      </c>
      <c r="E78" s="2"/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>
        <v>1</v>
      </c>
      <c r="E81" s="2"/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 t="s">
        <v>623</v>
      </c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/>
      <c r="F84" s="10">
        <f t="shared" si="1"/>
        <v>1</v>
      </c>
      <c r="G84" s="1" t="s">
        <v>635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>
        <v>1</v>
      </c>
      <c r="F86" s="10" t="str">
        <f t="shared" si="1"/>
        <v/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>
        <v>1</v>
      </c>
      <c r="E87" s="2"/>
      <c r="F87" s="10" t="str">
        <f t="shared" si="1"/>
        <v/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>
        <v>1</v>
      </c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>
        <v>1</v>
      </c>
      <c r="E93" s="2"/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83</v>
      </c>
      <c r="E95" s="16">
        <f>SUM(E6:E94)</f>
        <v>2</v>
      </c>
      <c r="F95" s="16">
        <f>SUM(F6:F94)</f>
        <v>4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0.93258426966292129</v>
      </c>
      <c r="E97" s="18">
        <f>E95/($D95+$E95+$F95)</f>
        <v>2.247191011235955E-2</v>
      </c>
      <c r="F97" s="18">
        <f>F95/($D95+$E95+$F95)</f>
        <v>4.49438202247191E-2</v>
      </c>
    </row>
  </sheetData>
  <mergeCells count="2">
    <mergeCell ref="D1:G1"/>
    <mergeCell ref="D2:G2"/>
  </mergeCells>
  <conditionalFormatting sqref="B97">
    <cfRule type="expression" dxfId="19" priority="1">
      <formula>"&gt;1"</formula>
    </cfRule>
    <cfRule type="expression" dxfId="18" priority="2">
      <formula>1</formula>
    </cfRule>
    <cfRule type="expression" dxfId="17" priority="3">
      <formula>1</formula>
    </cfRule>
    <cfRule type="expression" dxfId="16" priority="4">
      <formula>"&gt;1"</formula>
    </cfRule>
    <cfRule type="expression" dxfId="1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1:G97"/>
  <sheetViews>
    <sheetView zoomScale="80" zoomScaleNormal="80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E87" sqref="E87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2" t="s">
        <v>11</v>
      </c>
      <c r="E1" s="53"/>
      <c r="F1" s="53"/>
      <c r="G1" s="54"/>
    </row>
    <row r="2" spans="2:7" s="4" customFormat="1" ht="30.95" customHeight="1" x14ac:dyDescent="0.25">
      <c r="B2" s="3"/>
      <c r="C2" s="3"/>
      <c r="D2" s="49" t="s">
        <v>12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9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>
        <v>1</v>
      </c>
      <c r="F8" s="10" t="str">
        <f t="shared" si="0"/>
        <v/>
      </c>
      <c r="G8" s="1" t="s">
        <v>69</v>
      </c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 t="s">
        <v>84</v>
      </c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108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120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>
        <v>1</v>
      </c>
      <c r="F16" s="10" t="str">
        <f t="shared" si="0"/>
        <v/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 t="s">
        <v>136</v>
      </c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 t="s">
        <v>147</v>
      </c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158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>
        <v>1</v>
      </c>
      <c r="F22" s="10" t="str">
        <f t="shared" si="0"/>
        <v/>
      </c>
      <c r="G22" s="1" t="s">
        <v>179</v>
      </c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186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>
        <v>1</v>
      </c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202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/>
      <c r="E26" s="2">
        <v>1</v>
      </c>
      <c r="F26" s="10" t="str">
        <f t="shared" si="0"/>
        <v/>
      </c>
      <c r="G26" s="1" t="s">
        <v>218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 t="s">
        <v>240</v>
      </c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>
        <v>1</v>
      </c>
      <c r="F31" s="10" t="str">
        <f t="shared" si="0"/>
        <v/>
      </c>
      <c r="G31" s="1" t="s">
        <v>157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272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283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>
        <v>1</v>
      </c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>
        <v>1</v>
      </c>
      <c r="F37" s="10" t="str">
        <f t="shared" si="0"/>
        <v/>
      </c>
      <c r="G37" s="1" t="s">
        <v>307</v>
      </c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>
        <v>1</v>
      </c>
      <c r="F38" s="10" t="str">
        <f t="shared" si="0"/>
        <v/>
      </c>
      <c r="G38" s="1" t="s">
        <v>307</v>
      </c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>
        <v>1</v>
      </c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328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339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/>
      <c r="E46" s="2">
        <v>1</v>
      </c>
      <c r="F46" s="10" t="str">
        <f t="shared" si="0"/>
        <v/>
      </c>
      <c r="G46" s="1"/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/>
      <c r="E48" s="2">
        <v>1</v>
      </c>
      <c r="F48" s="10" t="str">
        <f t="shared" si="0"/>
        <v/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>
        <v>1</v>
      </c>
      <c r="F49" s="10" t="str">
        <f t="shared" si="0"/>
        <v/>
      </c>
      <c r="G49" s="1" t="s">
        <v>691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397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 t="s">
        <v>409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 t="s">
        <v>419</v>
      </c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>
        <v>1</v>
      </c>
      <c r="E53" s="2"/>
      <c r="F53" s="10" t="str">
        <f t="shared" si="0"/>
        <v/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>
        <v>1</v>
      </c>
      <c r="F54" s="10" t="str">
        <f t="shared" si="0"/>
        <v/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>
        <v>1</v>
      </c>
      <c r="F55" s="10" t="str">
        <f t="shared" si="0"/>
        <v/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>
        <v>1</v>
      </c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443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 t="s">
        <v>456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464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/>
      <c r="E60" s="2">
        <v>1</v>
      </c>
      <c r="F60" s="10" t="str">
        <f t="shared" si="0"/>
        <v/>
      </c>
      <c r="G60" s="1"/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>
        <v>1</v>
      </c>
      <c r="E61" s="2"/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 t="s">
        <v>507</v>
      </c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>
        <v>1</v>
      </c>
      <c r="E67" s="2"/>
      <c r="F67" s="10" t="str">
        <f t="shared" si="0"/>
        <v/>
      </c>
      <c r="G67" s="1" t="s">
        <v>519</v>
      </c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 t="s">
        <v>339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 t="s">
        <v>539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 t="s">
        <v>548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>
        <v>1</v>
      </c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>
        <v>1</v>
      </c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 t="s">
        <v>566</v>
      </c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>
        <v>1</v>
      </c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339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>
        <v>1</v>
      </c>
      <c r="E81" s="2"/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>
        <v>1</v>
      </c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 t="s">
        <v>519</v>
      </c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>
        <v>1</v>
      </c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 t="s">
        <v>639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>
        <v>1</v>
      </c>
      <c r="E86" s="2"/>
      <c r="F86" s="10" t="str">
        <f t="shared" si="1"/>
        <v/>
      </c>
      <c r="G86" s="1" t="s">
        <v>648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 t="s">
        <v>658</v>
      </c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 t="s">
        <v>664</v>
      </c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 t="s">
        <v>676</v>
      </c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>
        <v>1</v>
      </c>
      <c r="E93" s="2"/>
      <c r="F93" s="10" t="str">
        <f t="shared" si="1"/>
        <v/>
      </c>
      <c r="G93" s="1" t="s">
        <v>684</v>
      </c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>
        <v>1</v>
      </c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57</v>
      </c>
      <c r="E95" s="16">
        <f>SUM(E6:E94)</f>
        <v>30</v>
      </c>
      <c r="F95" s="16">
        <f>SUM(F6:F94)</f>
        <v>2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0.6404494382022472</v>
      </c>
      <c r="E97" s="18">
        <f>E95/($D95+$E95+$F95)</f>
        <v>0.33707865168539325</v>
      </c>
      <c r="F97" s="18">
        <f>F95/($D95+$E95+$F95)</f>
        <v>2.247191011235955E-2</v>
      </c>
    </row>
  </sheetData>
  <mergeCells count="2">
    <mergeCell ref="D2:G2"/>
    <mergeCell ref="D1:G1"/>
  </mergeCells>
  <conditionalFormatting sqref="B97">
    <cfRule type="expression" dxfId="149" priority="1">
      <formula>"&gt;1"</formula>
    </cfRule>
    <cfRule type="expression" dxfId="148" priority="2">
      <formula>1</formula>
    </cfRule>
    <cfRule type="expression" dxfId="147" priority="3">
      <formula>1</formula>
    </cfRule>
    <cfRule type="expression" dxfId="146" priority="4">
      <formula>"&gt;1"</formula>
    </cfRule>
    <cfRule type="expression" dxfId="14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B1:G97"/>
  <sheetViews>
    <sheetView topLeftCell="A43" zoomScale="80" zoomScaleNormal="80" workbookViewId="0">
      <selection activeCell="E80" sqref="E80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72" t="s">
        <v>50</v>
      </c>
      <c r="E1" s="73"/>
      <c r="F1" s="73"/>
      <c r="G1" s="74"/>
    </row>
    <row r="2" spans="2:7" s="4" customFormat="1" ht="30.95" customHeight="1" x14ac:dyDescent="0.25">
      <c r="B2" s="3"/>
      <c r="C2" s="3"/>
      <c r="D2" s="49" t="s">
        <v>54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55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>
        <v>1</v>
      </c>
      <c r="F7" s="10" t="str">
        <f t="shared" ref="F7:F70" si="0">IF(B7&gt;0,(IF(D7=1,"",IF(E7=1,"",1))),"")</f>
        <v/>
      </c>
      <c r="G7" s="1" t="s">
        <v>68</v>
      </c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 t="s">
        <v>76</v>
      </c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>
        <v>1</v>
      </c>
      <c r="E9" s="2"/>
      <c r="F9" s="10" t="str">
        <f t="shared" si="0"/>
        <v/>
      </c>
      <c r="G9" s="1" t="s">
        <v>55</v>
      </c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 t="s">
        <v>55</v>
      </c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 t="s">
        <v>68</v>
      </c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 t="s">
        <v>102</v>
      </c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 t="s">
        <v>68</v>
      </c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55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55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>
        <v>1</v>
      </c>
      <c r="E16" s="2"/>
      <c r="F16" s="10" t="str">
        <f t="shared" si="0"/>
        <v/>
      </c>
      <c r="G16" s="1" t="s">
        <v>76</v>
      </c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 t="s">
        <v>55</v>
      </c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>
        <v>1</v>
      </c>
      <c r="F18" s="10" t="str">
        <f t="shared" si="0"/>
        <v/>
      </c>
      <c r="G18" s="1" t="s">
        <v>68</v>
      </c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 t="s">
        <v>76</v>
      </c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 t="s">
        <v>76</v>
      </c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/>
      <c r="F21" s="10">
        <f t="shared" si="0"/>
        <v>1</v>
      </c>
      <c r="G21" s="1"/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 t="s">
        <v>76</v>
      </c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55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>
        <v>1</v>
      </c>
      <c r="E24" s="2"/>
      <c r="F24" s="10" t="str">
        <f t="shared" si="0"/>
        <v/>
      </c>
      <c r="G24" s="1" t="s">
        <v>55</v>
      </c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76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76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>
        <v>1</v>
      </c>
      <c r="E27" s="2"/>
      <c r="F27" s="10" t="str">
        <f t="shared" si="0"/>
        <v/>
      </c>
      <c r="G27" s="1" t="s">
        <v>76</v>
      </c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 t="s">
        <v>55</v>
      </c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 t="s">
        <v>55</v>
      </c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 t="s">
        <v>76</v>
      </c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/>
      <c r="F31" s="10">
        <f t="shared" si="0"/>
        <v>1</v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/>
      <c r="E32" s="2">
        <v>1</v>
      </c>
      <c r="F32" s="10" t="str">
        <f t="shared" si="0"/>
        <v/>
      </c>
      <c r="G32" s="1" t="s">
        <v>68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76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 t="s">
        <v>55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 t="s">
        <v>55</v>
      </c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 t="s">
        <v>55</v>
      </c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>
        <v>1</v>
      </c>
      <c r="F37" s="10" t="str">
        <f t="shared" si="0"/>
        <v/>
      </c>
      <c r="G37" s="1" t="s">
        <v>68</v>
      </c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 t="s">
        <v>55</v>
      </c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 t="s">
        <v>55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 t="s">
        <v>68</v>
      </c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 t="s">
        <v>55</v>
      </c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 t="s">
        <v>76</v>
      </c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76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55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 t="s">
        <v>55</v>
      </c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55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55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/>
      <c r="E48" s="2">
        <v>1</v>
      </c>
      <c r="F48" s="10" t="str">
        <f t="shared" si="0"/>
        <v/>
      </c>
      <c r="G48" s="1" t="s">
        <v>68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 t="s">
        <v>55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>
        <v>1</v>
      </c>
      <c r="F50" s="10" t="str">
        <f t="shared" si="0"/>
        <v/>
      </c>
      <c r="G50" s="1" t="s">
        <v>68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>
        <v>1</v>
      </c>
      <c r="F51" s="10" t="str">
        <f t="shared" si="0"/>
        <v/>
      </c>
      <c r="G51" s="1" t="s">
        <v>68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 t="s">
        <v>55</v>
      </c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>
        <v>1</v>
      </c>
      <c r="E53" s="2"/>
      <c r="F53" s="10" t="str">
        <f t="shared" si="0"/>
        <v/>
      </c>
      <c r="G53" s="1" t="s">
        <v>55</v>
      </c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>
        <v>1</v>
      </c>
      <c r="F54" s="10" t="str">
        <f t="shared" si="0"/>
        <v/>
      </c>
      <c r="G54" s="1" t="s">
        <v>68</v>
      </c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438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 t="s">
        <v>55</v>
      </c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55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 t="s">
        <v>463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/>
      <c r="E59" s="2">
        <v>1</v>
      </c>
      <c r="F59" s="10" t="str">
        <f t="shared" si="0"/>
        <v/>
      </c>
      <c r="G59" s="1" t="s">
        <v>390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463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 t="s">
        <v>390</v>
      </c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 t="s">
        <v>55</v>
      </c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>
        <v>1</v>
      </c>
      <c r="E63" s="2"/>
      <c r="F63" s="10" t="str">
        <f t="shared" si="0"/>
        <v/>
      </c>
      <c r="G63" s="1" t="s">
        <v>438</v>
      </c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 t="s">
        <v>55</v>
      </c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 t="s">
        <v>55</v>
      </c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76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>
        <v>1</v>
      </c>
      <c r="E67" s="2"/>
      <c r="F67" s="10" t="str">
        <f t="shared" si="0"/>
        <v/>
      </c>
      <c r="G67" s="1" t="s">
        <v>55</v>
      </c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 t="s">
        <v>55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 t="s">
        <v>55</v>
      </c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 t="s">
        <v>55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 t="s">
        <v>55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>
        <v>1</v>
      </c>
      <c r="F72" s="10" t="str">
        <f t="shared" si="1"/>
        <v/>
      </c>
      <c r="G72" s="1" t="s">
        <v>68</v>
      </c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 t="s">
        <v>55</v>
      </c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 t="s">
        <v>55</v>
      </c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 t="s">
        <v>55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>
        <v>1</v>
      </c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55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>
        <v>1</v>
      </c>
      <c r="E78" s="2"/>
      <c r="F78" s="10" t="str">
        <f t="shared" si="1"/>
        <v/>
      </c>
      <c r="G78" s="1" t="s">
        <v>55</v>
      </c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55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>
        <v>1</v>
      </c>
      <c r="F82" s="10" t="str">
        <f t="shared" si="1"/>
        <v/>
      </c>
      <c r="G82" s="1" t="s">
        <v>616</v>
      </c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 t="s">
        <v>55</v>
      </c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>
        <v>1</v>
      </c>
      <c r="F84" s="10" t="str">
        <f t="shared" si="1"/>
        <v/>
      </c>
      <c r="G84" s="1" t="s">
        <v>390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 t="s">
        <v>55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>
        <v>1</v>
      </c>
      <c r="F86" s="10" t="str">
        <f t="shared" si="1"/>
        <v/>
      </c>
      <c r="G86" s="1" t="s">
        <v>390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>
        <v>1</v>
      </c>
      <c r="E87" s="2"/>
      <c r="F87" s="10" t="str">
        <f t="shared" si="1"/>
        <v/>
      </c>
      <c r="G87" s="1" t="s">
        <v>55</v>
      </c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 t="s">
        <v>390</v>
      </c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>
        <v>1</v>
      </c>
      <c r="F89" s="10" t="str">
        <f t="shared" si="1"/>
        <v/>
      </c>
      <c r="G89" s="1" t="s">
        <v>390</v>
      </c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 t="s">
        <v>55</v>
      </c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 t="s">
        <v>55</v>
      </c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 t="s">
        <v>76</v>
      </c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>
        <v>1</v>
      </c>
      <c r="E93" s="2"/>
      <c r="F93" s="10" t="str">
        <f t="shared" si="1"/>
        <v/>
      </c>
      <c r="G93" s="1" t="s">
        <v>76</v>
      </c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 t="s">
        <v>55</v>
      </c>
    </row>
    <row r="95" spans="2:7" s="4" customFormat="1" x14ac:dyDescent="0.25">
      <c r="B95" s="3" t="s">
        <v>8</v>
      </c>
      <c r="C95" s="3"/>
      <c r="D95" s="15">
        <f>SUM(D6:D94)</f>
        <v>65</v>
      </c>
      <c r="E95" s="16">
        <f>SUM(E6:E94)</f>
        <v>21</v>
      </c>
      <c r="F95" s="16">
        <f>SUM(F6:F94)</f>
        <v>3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0.7303370786516854</v>
      </c>
      <c r="E97" s="18">
        <f>E95/($D95+$E95+$F95)</f>
        <v>0.23595505617977527</v>
      </c>
      <c r="F97" s="18">
        <f>F95/($D95+$E95+$F95)</f>
        <v>3.3707865168539325E-2</v>
      </c>
    </row>
  </sheetData>
  <mergeCells count="2">
    <mergeCell ref="D1:G1"/>
    <mergeCell ref="D2:G2"/>
  </mergeCells>
  <conditionalFormatting sqref="B97">
    <cfRule type="expression" dxfId="14" priority="1">
      <formula>"&gt;1"</formula>
    </cfRule>
    <cfRule type="expression" dxfId="13" priority="2">
      <formula>1</formula>
    </cfRule>
    <cfRule type="expression" dxfId="12" priority="3">
      <formula>1</formula>
    </cfRule>
    <cfRule type="expression" dxfId="11" priority="4">
      <formula>"&gt;1"</formula>
    </cfRule>
    <cfRule type="expression" dxfId="1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B1:G97"/>
  <sheetViews>
    <sheetView topLeftCell="A55" zoomScale="80" zoomScaleNormal="80" workbookViewId="0">
      <selection activeCell="G94" sqref="G94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72" t="s">
        <v>50</v>
      </c>
      <c r="E1" s="73"/>
      <c r="F1" s="73"/>
      <c r="G1" s="74"/>
    </row>
    <row r="2" spans="2:7" s="4" customFormat="1" ht="30.95" customHeight="1" x14ac:dyDescent="0.25">
      <c r="B2" s="3"/>
      <c r="C2" s="3"/>
      <c r="D2" s="49" t="s">
        <v>56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>
        <v>1</v>
      </c>
      <c r="F6" s="10" t="str">
        <f>IF(B6&gt;0,(IF(D6=1,"",IF(E6=1,"",1))),"")</f>
        <v/>
      </c>
      <c r="G6" s="1" t="s">
        <v>57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 t="s">
        <v>261</v>
      </c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/>
      <c r="F10" s="10">
        <f t="shared" si="0"/>
        <v>1</v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>
        <v>1</v>
      </c>
      <c r="F12" s="10" t="str">
        <f t="shared" si="0"/>
        <v/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/>
      <c r="F13" s="10">
        <f t="shared" si="0"/>
        <v>1</v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118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129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/>
      <c r="F16" s="10">
        <f t="shared" si="0"/>
        <v>1</v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>
        <v>1</v>
      </c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>
        <v>1</v>
      </c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/>
      <c r="F20" s="10">
        <f t="shared" si="0"/>
        <v>1</v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175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>
        <v>1</v>
      </c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/>
      <c r="E23" s="2"/>
      <c r="F23" s="10">
        <f t="shared" si="0"/>
        <v>1</v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/>
      <c r="F24" s="10">
        <f t="shared" si="0"/>
        <v>1</v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216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228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 t="s">
        <v>236</v>
      </c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/>
      <c r="F29" s="10">
        <f t="shared" si="0"/>
        <v>1</v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/>
      <c r="F30" s="10">
        <f t="shared" si="0"/>
        <v>1</v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 t="s">
        <v>268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/>
      <c r="E32" s="2"/>
      <c r="F32" s="10">
        <f t="shared" si="0"/>
        <v>1</v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290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>
        <v>1</v>
      </c>
      <c r="F34" s="10" t="str">
        <f t="shared" si="0"/>
        <v/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>
        <v>1</v>
      </c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/>
      <c r="F36" s="10">
        <f t="shared" si="0"/>
        <v>1</v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/>
      <c r="F38" s="10">
        <f t="shared" si="0"/>
        <v>1</v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 t="s">
        <v>318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>
        <v>1</v>
      </c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>
        <v>1</v>
      </c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/>
      <c r="F43" s="10">
        <f t="shared" si="0"/>
        <v>1</v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348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/>
      <c r="F45" s="10">
        <f t="shared" si="0"/>
        <v>1</v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373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380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391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>
        <v>1</v>
      </c>
      <c r="F49" s="10" t="str">
        <f t="shared" si="0"/>
        <v/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/>
      <c r="F50" s="10">
        <f t="shared" si="0"/>
        <v>1</v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/>
      <c r="F51" s="10">
        <f t="shared" si="0"/>
        <v>1</v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/>
      <c r="F52" s="10">
        <f t="shared" si="0"/>
        <v>1</v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/>
      <c r="F54" s="10">
        <f t="shared" si="0"/>
        <v>1</v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439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>
        <v>1</v>
      </c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452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>
        <v>1</v>
      </c>
      <c r="F58" s="10" t="str">
        <f t="shared" si="0"/>
        <v/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/>
      <c r="E59" s="2">
        <v>1</v>
      </c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/>
      <c r="E60" s="2">
        <v>1</v>
      </c>
      <c r="F60" s="10" t="str">
        <f t="shared" si="0"/>
        <v/>
      </c>
      <c r="G60" s="1"/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/>
      <c r="F62" s="10">
        <f t="shared" si="0"/>
        <v>1</v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/>
      <c r="F64" s="10">
        <f t="shared" si="0"/>
        <v>1</v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>
        <v>1</v>
      </c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/>
      <c r="E66" s="2"/>
      <c r="F66" s="10">
        <f t="shared" si="0"/>
        <v>1</v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 t="s">
        <v>530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 t="s">
        <v>228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 t="s">
        <v>557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>
        <v>1</v>
      </c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/>
      <c r="F73" s="10">
        <f t="shared" si="1"/>
        <v>1</v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 t="s">
        <v>572</v>
      </c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/>
      <c r="F75" s="10">
        <f t="shared" si="1"/>
        <v>1</v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 t="s">
        <v>586</v>
      </c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595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602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>
        <v>1</v>
      </c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/>
      <c r="F82" s="10">
        <f t="shared" si="1"/>
        <v>1</v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 t="s">
        <v>624</v>
      </c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>
        <v>1</v>
      </c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>
        <v>1</v>
      </c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>
        <v>1</v>
      </c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>
        <v>1</v>
      </c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/>
      <c r="F91" s="10">
        <f t="shared" si="1"/>
        <v>1</v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>
        <v>1</v>
      </c>
      <c r="F92" s="10" t="str">
        <f t="shared" si="1"/>
        <v/>
      </c>
      <c r="G92" s="1" t="s">
        <v>682</v>
      </c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/>
      <c r="F94" s="10">
        <f t="shared" si="1"/>
        <v>1</v>
      </c>
      <c r="G94" s="1"/>
    </row>
    <row r="95" spans="2:7" s="4" customFormat="1" x14ac:dyDescent="0.25">
      <c r="B95" s="3" t="s">
        <v>8</v>
      </c>
      <c r="C95" s="3"/>
      <c r="D95" s="15">
        <f>SUM(D6:D94)</f>
        <v>25</v>
      </c>
      <c r="E95" s="16">
        <f>SUM(E6:E94)</f>
        <v>29</v>
      </c>
      <c r="F95" s="16">
        <f>SUM(F6:F94)</f>
        <v>35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0.2808988764044944</v>
      </c>
      <c r="E97" s="18">
        <f>E95/($D95+$E95+$F95)</f>
        <v>0.3258426966292135</v>
      </c>
      <c r="F97" s="18">
        <f>F95/($D95+$E95+$F95)</f>
        <v>0.39325842696629215</v>
      </c>
    </row>
  </sheetData>
  <mergeCells count="2">
    <mergeCell ref="D1:G1"/>
    <mergeCell ref="D2:G2"/>
  </mergeCells>
  <conditionalFormatting sqref="B97">
    <cfRule type="expression" dxfId="9" priority="1">
      <formula>"&gt;1"</formula>
    </cfRule>
    <cfRule type="expression" dxfId="8" priority="2">
      <formula>1</formula>
    </cfRule>
    <cfRule type="expression" dxfId="7" priority="3">
      <formula>1</formula>
    </cfRule>
    <cfRule type="expression" dxfId="6" priority="4">
      <formula>"&gt;1"</formula>
    </cfRule>
    <cfRule type="expression" dxfId="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B1:G97"/>
  <sheetViews>
    <sheetView zoomScale="80" zoomScaleNormal="80" workbookViewId="0">
      <selection activeCell="D2" sqref="D2:G2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72" t="s">
        <v>50</v>
      </c>
      <c r="E1" s="73"/>
      <c r="F1" s="73"/>
      <c r="G1" s="74"/>
    </row>
    <row r="2" spans="2:7" s="4" customFormat="1" ht="30.95" customHeight="1" x14ac:dyDescent="0.25">
      <c r="B2" s="3"/>
      <c r="C2" s="3"/>
      <c r="D2" s="49" t="s">
        <v>701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58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/>
      <c r="F7" s="10">
        <f t="shared" ref="F7:F70" si="0">IF(B7&gt;0,(IF(D7=1,"",IF(E7=1,"",1))),"")</f>
        <v>1</v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 t="s">
        <v>58</v>
      </c>
    </row>
    <row r="9" spans="2:7" x14ac:dyDescent="0.25">
      <c r="B9" s="20">
        <f>'Larger Developments'!B9</f>
        <v>4</v>
      </c>
      <c r="C9" s="20" t="s">
        <v>77</v>
      </c>
      <c r="D9" s="2"/>
      <c r="E9" s="2"/>
      <c r="F9" s="10">
        <f t="shared" si="0"/>
        <v>1</v>
      </c>
      <c r="G9" s="1" t="s">
        <v>83</v>
      </c>
    </row>
    <row r="10" spans="2:7" x14ac:dyDescent="0.25">
      <c r="B10" s="20">
        <f>'Larger Developments'!B10</f>
        <v>5</v>
      </c>
      <c r="C10" s="20" t="s">
        <v>60</v>
      </c>
      <c r="D10" s="2"/>
      <c r="E10" s="2"/>
      <c r="F10" s="10">
        <f t="shared" si="0"/>
        <v>1</v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/>
      <c r="F11" s="10">
        <f t="shared" si="0"/>
        <v>1</v>
      </c>
      <c r="G11" s="1"/>
    </row>
    <row r="12" spans="2:7" x14ac:dyDescent="0.25">
      <c r="B12" s="20">
        <f>'Larger Developments'!B12</f>
        <v>7</v>
      </c>
      <c r="C12" s="20" t="s">
        <v>60</v>
      </c>
      <c r="D12" s="2"/>
      <c r="E12" s="2"/>
      <c r="F12" s="10">
        <f t="shared" si="0"/>
        <v>1</v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/>
      <c r="F13" s="10">
        <f t="shared" si="0"/>
        <v>1</v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/>
      <c r="E14" s="2"/>
      <c r="F14" s="10">
        <f t="shared" si="0"/>
        <v>1</v>
      </c>
      <c r="G14" s="1"/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/>
      <c r="F15" s="10">
        <f t="shared" si="0"/>
        <v>1</v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/>
      <c r="F16" s="10">
        <f t="shared" si="0"/>
        <v>1</v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/>
      <c r="F17" s="10">
        <f t="shared" si="0"/>
        <v>1</v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/>
      <c r="F18" s="10">
        <f t="shared" si="0"/>
        <v>1</v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 t="s">
        <v>58</v>
      </c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/>
      <c r="F20" s="10">
        <f t="shared" si="0"/>
        <v>1</v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176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/>
      <c r="F22" s="10">
        <f t="shared" si="0"/>
        <v>1</v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/>
      <c r="E23" s="2"/>
      <c r="F23" s="10">
        <f t="shared" si="0"/>
        <v>1</v>
      </c>
      <c r="G23" s="1"/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/>
      <c r="F24" s="10">
        <f t="shared" si="0"/>
        <v>1</v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/>
      <c r="E25" s="2"/>
      <c r="F25" s="10">
        <f t="shared" si="0"/>
        <v>1</v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58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/>
      <c r="F27" s="10">
        <f t="shared" si="0"/>
        <v>1</v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/>
      <c r="F28" s="10">
        <f t="shared" si="0"/>
        <v>1</v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 t="s">
        <v>239</v>
      </c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/>
      <c r="F30" s="10">
        <f t="shared" si="0"/>
        <v>1</v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>
        <v>1</v>
      </c>
      <c r="E31" s="2"/>
      <c r="F31" s="10" t="str">
        <f t="shared" si="0"/>
        <v/>
      </c>
      <c r="G31" s="1" t="s">
        <v>269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281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/>
      <c r="E33" s="2"/>
      <c r="F33" s="10">
        <f t="shared" si="0"/>
        <v>1</v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/>
      <c r="F34" s="10">
        <f t="shared" si="0"/>
        <v>1</v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>
        <v>1</v>
      </c>
      <c r="E35" s="2"/>
      <c r="F35" s="10" t="str">
        <f t="shared" si="0"/>
        <v/>
      </c>
      <c r="G35" s="1" t="s">
        <v>281</v>
      </c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/>
      <c r="F36" s="10">
        <f t="shared" si="0"/>
        <v>1</v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>
        <v>1</v>
      </c>
      <c r="E37" s="2"/>
      <c r="F37" s="10" t="str">
        <f t="shared" si="0"/>
        <v/>
      </c>
      <c r="G37" s="1" t="s">
        <v>281</v>
      </c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/>
      <c r="F38" s="10">
        <f t="shared" si="0"/>
        <v>1</v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/>
      <c r="F39" s="10">
        <f t="shared" si="0"/>
        <v>1</v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/>
      <c r="F40" s="10">
        <f t="shared" si="0"/>
        <v>1</v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 t="s">
        <v>326</v>
      </c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/>
      <c r="F42" s="10">
        <f t="shared" si="0"/>
        <v>1</v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281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349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 t="s">
        <v>281</v>
      </c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58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281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/>
      <c r="E48" s="2"/>
      <c r="F48" s="10">
        <f t="shared" si="0"/>
        <v>1</v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 t="s">
        <v>281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/>
      <c r="F50" s="10">
        <f t="shared" si="0"/>
        <v>1</v>
      </c>
      <c r="G50" s="1"/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/>
      <c r="F51" s="10">
        <f t="shared" si="0"/>
        <v>1</v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/>
      <c r="F52" s="10">
        <f t="shared" si="0"/>
        <v>1</v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>
        <v>1</v>
      </c>
      <c r="E53" s="2"/>
      <c r="F53" s="10" t="str">
        <f t="shared" si="0"/>
        <v/>
      </c>
      <c r="G53" s="1" t="s">
        <v>269</v>
      </c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/>
      <c r="F54" s="10">
        <f t="shared" si="0"/>
        <v>1</v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/>
      <c r="F55" s="10">
        <f t="shared" si="0"/>
        <v>1</v>
      </c>
      <c r="G55" s="1"/>
    </row>
    <row r="56" spans="2:7" x14ac:dyDescent="0.25">
      <c r="B56" s="20">
        <f>'Larger Developments'!B56</f>
        <v>51</v>
      </c>
      <c r="C56" s="20" t="s">
        <v>60</v>
      </c>
      <c r="D56" s="2"/>
      <c r="E56" s="2"/>
      <c r="F56" s="10">
        <f t="shared" si="0"/>
        <v>1</v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453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/>
      <c r="F58" s="10">
        <f t="shared" si="0"/>
        <v>1</v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281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490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/>
      <c r="F61" s="10">
        <f t="shared" si="0"/>
        <v>1</v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/>
      <c r="F62" s="10">
        <f t="shared" si="0"/>
        <v>1</v>
      </c>
      <c r="G62" s="1"/>
    </row>
    <row r="63" spans="2:7" x14ac:dyDescent="0.25">
      <c r="B63" s="20">
        <f>'Larger Developments'!B63</f>
        <v>58</v>
      </c>
      <c r="C63" s="20" t="s">
        <v>493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/>
      <c r="F64" s="10">
        <f t="shared" si="0"/>
        <v>1</v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/>
      <c r="F65" s="10">
        <f t="shared" si="0"/>
        <v>1</v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269</v>
      </c>
    </row>
    <row r="67" spans="2:7" x14ac:dyDescent="0.25">
      <c r="B67" s="20">
        <f>'Larger Developments'!B67</f>
        <v>62</v>
      </c>
      <c r="C67" s="20" t="s">
        <v>493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/>
      <c r="F68" s="10">
        <f t="shared" si="0"/>
        <v>1</v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/>
    </row>
    <row r="70" spans="2:7" x14ac:dyDescent="0.25">
      <c r="B70" s="20">
        <f>'Larger Developments'!B70</f>
        <v>65</v>
      </c>
      <c r="C70" s="20" t="s">
        <v>422</v>
      </c>
      <c r="D70" s="2">
        <v>1</v>
      </c>
      <c r="E70" s="2"/>
      <c r="F70" s="10" t="str">
        <f t="shared" si="0"/>
        <v/>
      </c>
      <c r="G70" s="1" t="s">
        <v>58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 t="s">
        <v>558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 t="s">
        <v>561</v>
      </c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/>
      <c r="F73" s="10">
        <f t="shared" si="1"/>
        <v>1</v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/>
      <c r="F74" s="10">
        <f t="shared" si="1"/>
        <v>1</v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/>
      <c r="F75" s="10">
        <f t="shared" si="1"/>
        <v>1</v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/>
      <c r="F76" s="10">
        <f t="shared" si="1"/>
        <v>1</v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/>
      <c r="E77" s="2"/>
      <c r="F77" s="10">
        <f t="shared" si="1"/>
        <v>1</v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/>
      <c r="F78" s="10">
        <f t="shared" si="1"/>
        <v>1</v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603</v>
      </c>
    </row>
    <row r="80" spans="2:7" x14ac:dyDescent="0.25">
      <c r="B80" s="20">
        <f>'Larger Developments'!B80</f>
        <v>75</v>
      </c>
      <c r="C80" s="20" t="s">
        <v>381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/>
      <c r="F81" s="10">
        <f t="shared" si="1"/>
        <v>1</v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/>
      <c r="E82" s="2"/>
      <c r="F82" s="10">
        <f t="shared" si="1"/>
        <v>1</v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 t="s">
        <v>625</v>
      </c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 t="s">
        <v>636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/>
      <c r="E85" s="2"/>
      <c r="F85" s="10">
        <f t="shared" si="1"/>
        <v>1</v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/>
      <c r="F88" s="10">
        <f t="shared" si="1"/>
        <v>1</v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/>
      <c r="F89" s="10">
        <f t="shared" si="1"/>
        <v>1</v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/>
      <c r="F90" s="10">
        <f t="shared" si="1"/>
        <v>1</v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 t="s">
        <v>675</v>
      </c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 t="s">
        <v>683</v>
      </c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ht="15" customHeight="1" x14ac:dyDescent="0.25">
      <c r="B94" s="20">
        <f>'Larger Developments'!B94</f>
        <v>89</v>
      </c>
      <c r="C94" s="20" t="str">
        <f>'Larger Developments'!C94</f>
        <v>GL545HQ</v>
      </c>
      <c r="D94" s="2">
        <v>1</v>
      </c>
      <c r="E94" s="2"/>
      <c r="F94" s="10" t="str">
        <f t="shared" si="1"/>
        <v/>
      </c>
      <c r="G94" s="1" t="s">
        <v>700</v>
      </c>
    </row>
    <row r="95" spans="2:7" s="4" customFormat="1" x14ac:dyDescent="0.25">
      <c r="B95" s="3" t="s">
        <v>8</v>
      </c>
      <c r="C95" s="3"/>
      <c r="D95" s="15">
        <f>SUM(D6:D94)</f>
        <v>31</v>
      </c>
      <c r="E95" s="16">
        <f>SUM(E6:E94)</f>
        <v>0</v>
      </c>
      <c r="F95" s="16">
        <f>SUM(F6:F94)</f>
        <v>58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0.34831460674157305</v>
      </c>
      <c r="E97" s="18">
        <f>E95/($D95+$E95+$F95)</f>
        <v>0</v>
      </c>
      <c r="F97" s="18">
        <f>F95/($D95+$E95+$F95)</f>
        <v>0.651685393258427</v>
      </c>
    </row>
  </sheetData>
  <mergeCells count="2">
    <mergeCell ref="D1:G1"/>
    <mergeCell ref="D2:G2"/>
  </mergeCells>
  <conditionalFormatting sqref="B97">
    <cfRule type="expression" dxfId="4" priority="1">
      <formula>"&gt;1"</formula>
    </cfRule>
    <cfRule type="expression" dxfId="3" priority="2">
      <formula>1</formula>
    </cfRule>
    <cfRule type="expression" dxfId="2" priority="3">
      <formula>1</formula>
    </cfRule>
    <cfRule type="expression" dxfId="1" priority="4">
      <formula>"&gt;1"</formula>
    </cfRule>
    <cfRule type="expression" dxfId="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1:G97"/>
  <sheetViews>
    <sheetView zoomScale="80" zoomScaleNormal="8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E50" sqref="E50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2" t="s">
        <v>11</v>
      </c>
      <c r="E1" s="53"/>
      <c r="F1" s="53"/>
      <c r="G1" s="54"/>
    </row>
    <row r="2" spans="2:7" s="4" customFormat="1" ht="30.95" customHeight="1" x14ac:dyDescent="0.25">
      <c r="B2" s="3"/>
      <c r="C2" s="3"/>
      <c r="D2" s="49" t="s">
        <v>28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/>
      <c r="F6" s="10">
        <f>IF(B6&gt;0,(IF(D6=1,"",IF(E6=1,"",1))),"")</f>
        <v>1</v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 t="s">
        <v>61</v>
      </c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 t="s">
        <v>70</v>
      </c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>
        <v>1</v>
      </c>
      <c r="E9" s="2"/>
      <c r="F9" s="10" t="str">
        <f t="shared" si="0"/>
        <v/>
      </c>
      <c r="G9" s="1" t="s">
        <v>78</v>
      </c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 t="s">
        <v>85</v>
      </c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 t="s">
        <v>85</v>
      </c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 t="s">
        <v>94</v>
      </c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/>
      <c r="F13" s="10">
        <f t="shared" si="0"/>
        <v>1</v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107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121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/>
      <c r="F16" s="10">
        <f t="shared" si="0"/>
        <v>1</v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 t="s">
        <v>85</v>
      </c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/>
      <c r="F18" s="10">
        <f t="shared" si="0"/>
        <v>1</v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 t="s">
        <v>148</v>
      </c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 t="s">
        <v>151</v>
      </c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159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/>
      <c r="F22" s="10">
        <f t="shared" si="0"/>
        <v>1</v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151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/>
      <c r="F24" s="10">
        <f t="shared" si="0"/>
        <v>1</v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203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/>
      <c r="E26" s="2"/>
      <c r="F26" s="10">
        <f t="shared" si="0"/>
        <v>1</v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/>
      <c r="F27" s="10">
        <f t="shared" si="0"/>
        <v>1</v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 t="s">
        <v>233</v>
      </c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 t="s">
        <v>151</v>
      </c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/>
      <c r="F30" s="10">
        <f t="shared" si="0"/>
        <v>1</v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/>
      <c r="F31" s="10">
        <f t="shared" si="0"/>
        <v>1</v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273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273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 t="s">
        <v>151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/>
      <c r="F35" s="10">
        <f t="shared" si="0"/>
        <v>1</v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/>
      <c r="F36" s="10">
        <f t="shared" si="0"/>
        <v>1</v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/>
      <c r="F38" s="10">
        <f t="shared" si="0"/>
        <v>1</v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 t="s">
        <v>151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/>
      <c r="F40" s="10">
        <f t="shared" si="0"/>
        <v>1</v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 t="s">
        <v>321</v>
      </c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/>
      <c r="F42" s="10">
        <f t="shared" si="0"/>
        <v>1</v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321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340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 t="s">
        <v>151</v>
      </c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356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273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/>
      <c r="E48" s="2"/>
      <c r="F48" s="10">
        <f t="shared" si="0"/>
        <v>1</v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/>
      <c r="F49" s="10">
        <f t="shared" si="0"/>
        <v>1</v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398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 t="s">
        <v>151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 t="s">
        <v>420</v>
      </c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/>
      <c r="F54" s="10">
        <f t="shared" si="0"/>
        <v>1</v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/>
      <c r="F55" s="10">
        <f t="shared" si="0"/>
        <v>1</v>
      </c>
      <c r="G55" s="1"/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/>
      <c r="F56" s="10">
        <f t="shared" si="0"/>
        <v>1</v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444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/>
      <c r="F58" s="10">
        <f t="shared" si="0"/>
        <v>1</v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/>
      <c r="E59" s="2"/>
      <c r="F59" s="10">
        <f t="shared" si="0"/>
        <v>1</v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477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/>
      <c r="F61" s="10">
        <f t="shared" si="0"/>
        <v>1</v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/>
      <c r="F62" s="10">
        <f t="shared" si="0"/>
        <v>1</v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 t="s">
        <v>501</v>
      </c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 t="s">
        <v>340</v>
      </c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151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 t="s">
        <v>523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 t="s">
        <v>532</v>
      </c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 t="s">
        <v>540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 t="s">
        <v>549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 t="s">
        <v>273</v>
      </c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 t="s">
        <v>501</v>
      </c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 t="s">
        <v>567</v>
      </c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/>
      <c r="F75" s="10">
        <f t="shared" si="1"/>
        <v>1</v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/>
      <c r="F76" s="10">
        <f t="shared" si="1"/>
        <v>1</v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587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/>
      <c r="F78" s="10">
        <f t="shared" si="1"/>
        <v>1</v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240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/>
      <c r="F81" s="10">
        <f t="shared" si="1"/>
        <v>1</v>
      </c>
      <c r="G81" s="1" t="s">
        <v>606</v>
      </c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 t="s">
        <v>608</v>
      </c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/>
      <c r="F83" s="10">
        <f t="shared" si="1"/>
        <v>1</v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/>
      <c r="F84" s="10">
        <f t="shared" si="1"/>
        <v>1</v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 t="s">
        <v>640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 t="s">
        <v>659</v>
      </c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 t="s">
        <v>692</v>
      </c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/>
      <c r="F90" s="10">
        <f t="shared" si="1"/>
        <v>1</v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 t="s">
        <v>501</v>
      </c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 t="s">
        <v>677</v>
      </c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/>
      <c r="F94" s="10">
        <f t="shared" si="1"/>
        <v>1</v>
      </c>
      <c r="G94" s="1"/>
    </row>
    <row r="95" spans="2:7" s="4" customFormat="1" x14ac:dyDescent="0.25">
      <c r="B95" s="3" t="s">
        <v>8</v>
      </c>
      <c r="C95" s="3"/>
      <c r="D95" s="15">
        <f>SUM(D6:D94)</f>
        <v>49</v>
      </c>
      <c r="E95" s="16">
        <f>SUM(E6:E94)</f>
        <v>0</v>
      </c>
      <c r="F95" s="16">
        <f>SUM(F6:F94)</f>
        <v>40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0.550561797752809</v>
      </c>
      <c r="E97" s="18">
        <f>E95/($D95+$E95+$F95)</f>
        <v>0</v>
      </c>
      <c r="F97" s="18">
        <f>F95/($D95+$E95+$F95)</f>
        <v>0.449438202247191</v>
      </c>
    </row>
  </sheetData>
  <mergeCells count="2">
    <mergeCell ref="D1:G1"/>
    <mergeCell ref="D2:G2"/>
  </mergeCells>
  <conditionalFormatting sqref="B97">
    <cfRule type="expression" dxfId="144" priority="1">
      <formula>"&gt;1"</formula>
    </cfRule>
    <cfRule type="expression" dxfId="143" priority="2">
      <formula>1</formula>
    </cfRule>
    <cfRule type="expression" dxfId="142" priority="3">
      <formula>1</formula>
    </cfRule>
    <cfRule type="expression" dxfId="141" priority="4">
      <formula>"&gt;1"</formula>
    </cfRule>
    <cfRule type="expression" dxfId="14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1:G97"/>
  <sheetViews>
    <sheetView zoomScale="80" zoomScaleNormal="8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G27" sqref="G27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2" t="s">
        <v>11</v>
      </c>
      <c r="E1" s="53"/>
      <c r="F1" s="53"/>
      <c r="G1" s="54"/>
    </row>
    <row r="2" spans="2:7" s="4" customFormat="1" ht="30.95" customHeight="1" x14ac:dyDescent="0.25">
      <c r="B2" s="3"/>
      <c r="C2" s="3"/>
      <c r="D2" s="49" t="s">
        <v>27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/>
      <c r="F6" s="10">
        <f>IF(B6&gt;0,(IF(D6=1,"",IF(E6=1,"",1))),"")</f>
        <v>1</v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/>
      <c r="F7" s="10">
        <f t="shared" ref="F7:F70" si="0">IF(B7&gt;0,(IF(D7=1,"",IF(E7=1,"",1))),"")</f>
        <v>1</v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/>
      <c r="F8" s="10">
        <f t="shared" si="0"/>
        <v>1</v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/>
      <c r="F9" s="10">
        <f t="shared" si="0"/>
        <v>1</v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 t="s">
        <v>86</v>
      </c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/>
      <c r="F11" s="10">
        <f t="shared" si="0"/>
        <v>1</v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 t="s">
        <v>247</v>
      </c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/>
      <c r="F13" s="10">
        <f t="shared" si="0"/>
        <v>1</v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248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122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/>
      <c r="F16" s="10">
        <f t="shared" si="0"/>
        <v>1</v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 t="s">
        <v>137</v>
      </c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/>
      <c r="F18" s="10">
        <f t="shared" si="0"/>
        <v>1</v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 t="s">
        <v>152</v>
      </c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160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 t="s">
        <v>180</v>
      </c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187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/>
      <c r="F24" s="10">
        <f t="shared" si="0"/>
        <v>1</v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/>
      <c r="E25" s="2"/>
      <c r="F25" s="10">
        <f t="shared" si="0"/>
        <v>1</v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/>
      <c r="E26" s="2"/>
      <c r="F26" s="10">
        <f t="shared" si="0"/>
        <v>1</v>
      </c>
      <c r="G26" s="1"/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/>
      <c r="F27" s="10">
        <f t="shared" si="0"/>
        <v>1</v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/>
      <c r="F28" s="10">
        <f t="shared" si="0"/>
        <v>1</v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/>
      <c r="F29" s="10">
        <f t="shared" si="0"/>
        <v>1</v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/>
      <c r="F30" s="10">
        <f t="shared" si="0"/>
        <v>1</v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/>
      <c r="F31" s="10">
        <f t="shared" si="0"/>
        <v>1</v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272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284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 t="s">
        <v>291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/>
      <c r="F35" s="10">
        <f t="shared" si="0"/>
        <v>1</v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/>
      <c r="F36" s="10">
        <f t="shared" si="0"/>
        <v>1</v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/>
      <c r="F38" s="10">
        <f t="shared" si="0"/>
        <v>1</v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/>
      <c r="F39" s="10">
        <f t="shared" si="0"/>
        <v>1</v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/>
      <c r="F40" s="10">
        <f t="shared" si="0"/>
        <v>1</v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/>
      <c r="F41" s="10">
        <f t="shared" si="0"/>
        <v>1</v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/>
      <c r="F42" s="10">
        <f t="shared" si="0"/>
        <v>1</v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/>
      <c r="F43" s="10">
        <f t="shared" si="0"/>
        <v>1</v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341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/>
      <c r="F45" s="10">
        <f t="shared" si="0"/>
        <v>1</v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357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375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180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 t="s">
        <v>180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399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 t="s">
        <v>410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/>
      <c r="F52" s="10">
        <f t="shared" si="0"/>
        <v>1</v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/>
      <c r="F54" s="10">
        <f t="shared" si="0"/>
        <v>1</v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430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/>
      <c r="F56" s="10">
        <f t="shared" si="0"/>
        <v>1</v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/>
      <c r="E57" s="2"/>
      <c r="F57" s="10">
        <f t="shared" si="0"/>
        <v>1</v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 t="s">
        <v>457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465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/>
      <c r="E60" s="2"/>
      <c r="F60" s="10">
        <f t="shared" si="0"/>
        <v>1</v>
      </c>
      <c r="G60" s="1"/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/>
      <c r="F61" s="10">
        <f t="shared" si="0"/>
        <v>1</v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/>
      <c r="F62" s="10">
        <f t="shared" si="0"/>
        <v>1</v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 t="s">
        <v>502</v>
      </c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 t="s">
        <v>508</v>
      </c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/>
      <c r="E66" s="2"/>
      <c r="F66" s="10">
        <f t="shared" si="0"/>
        <v>1</v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/>
      <c r="F68" s="10">
        <f t="shared" si="0"/>
        <v>1</v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/>
      <c r="F70" s="10">
        <f t="shared" si="0"/>
        <v>1</v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 t="s">
        <v>550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 t="s">
        <v>559</v>
      </c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 t="s">
        <v>562</v>
      </c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/>
      <c r="F74" s="10">
        <f t="shared" si="1"/>
        <v>1</v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 t="s">
        <v>573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/>
      <c r="F76" s="10">
        <f t="shared" si="1"/>
        <v>1</v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588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/>
      <c r="F78" s="10">
        <f t="shared" si="1"/>
        <v>1</v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597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/>
      <c r="F81" s="10">
        <f t="shared" si="1"/>
        <v>1</v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 t="s">
        <v>609</v>
      </c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/>
      <c r="F83" s="10">
        <f t="shared" si="1"/>
        <v>1</v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/>
      <c r="F84" s="10">
        <f t="shared" si="1"/>
        <v>1</v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 t="s">
        <v>641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/>
      <c r="F88" s="10">
        <f t="shared" si="1"/>
        <v>1</v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 t="s">
        <v>665</v>
      </c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/>
      <c r="F90" s="10">
        <f t="shared" si="1"/>
        <v>1</v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/>
      <c r="F91" s="10">
        <f t="shared" si="1"/>
        <v>1</v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/>
      <c r="F92" s="10">
        <f t="shared" si="1"/>
        <v>1</v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/>
      <c r="F94" s="10">
        <f t="shared" si="1"/>
        <v>1</v>
      </c>
      <c r="G94" s="1"/>
    </row>
    <row r="95" spans="2:7" s="4" customFormat="1" x14ac:dyDescent="0.25">
      <c r="B95" s="3" t="s">
        <v>8</v>
      </c>
      <c r="C95" s="3"/>
      <c r="D95" s="15">
        <f>SUM(D6:D94)</f>
        <v>33</v>
      </c>
      <c r="E95" s="16">
        <f>SUM(E6:E94)</f>
        <v>0</v>
      </c>
      <c r="F95" s="16">
        <f>SUM(F6:F94)</f>
        <v>56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0.3707865168539326</v>
      </c>
      <c r="E97" s="18">
        <f>E95/($D95+$E95+$F95)</f>
        <v>0</v>
      </c>
      <c r="F97" s="18">
        <f>F95/($D95+$E95+$F95)</f>
        <v>0.6292134831460674</v>
      </c>
    </row>
  </sheetData>
  <mergeCells count="2">
    <mergeCell ref="D1:G1"/>
    <mergeCell ref="D2:G2"/>
  </mergeCells>
  <conditionalFormatting sqref="B97">
    <cfRule type="expression" dxfId="139" priority="1">
      <formula>"&gt;1"</formula>
    </cfRule>
    <cfRule type="expression" dxfId="138" priority="2">
      <formula>1</formula>
    </cfRule>
    <cfRule type="expression" dxfId="137" priority="3">
      <formula>1</formula>
    </cfRule>
    <cfRule type="expression" dxfId="136" priority="4">
      <formula>"&gt;1"</formula>
    </cfRule>
    <cfRule type="expression" dxfId="13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1:G97"/>
  <sheetViews>
    <sheetView topLeftCell="B10" zoomScale="80" zoomScaleNormal="80" workbookViewId="0">
      <selection activeCell="G20" sqref="G20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2" t="s">
        <v>11</v>
      </c>
      <c r="E1" s="53"/>
      <c r="F1" s="53"/>
      <c r="G1" s="54"/>
    </row>
    <row r="2" spans="2:7" s="4" customFormat="1" ht="30.95" customHeight="1" x14ac:dyDescent="0.25">
      <c r="B2" s="3"/>
      <c r="C2" s="3"/>
      <c r="D2" s="49" t="s">
        <v>26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/>
      <c r="F6" s="10">
        <f>IF(B6&gt;0,(IF(D6=1,"",IF(E6=1,"",1))),"")</f>
        <v>1</v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/>
      <c r="F7" s="10">
        <f t="shared" ref="F7:F70" si="0">IF(B7&gt;0,(IF(D7=1,"",IF(E7=1,"",1))),"")</f>
        <v>1</v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/>
      <c r="F8" s="10">
        <f t="shared" si="0"/>
        <v>1</v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>
        <v>1</v>
      </c>
      <c r="E9" s="2"/>
      <c r="F9" s="10" t="str">
        <f t="shared" si="0"/>
        <v/>
      </c>
      <c r="G9" s="1" t="s">
        <v>79</v>
      </c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/>
      <c r="F10" s="10">
        <f t="shared" si="0"/>
        <v>1</v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 t="s">
        <v>91</v>
      </c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/>
      <c r="F12" s="10">
        <f t="shared" si="0"/>
        <v>1</v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/>
      <c r="F13" s="10">
        <f t="shared" si="0"/>
        <v>1</v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109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 t="s">
        <v>123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/>
      <c r="F16" s="10">
        <f t="shared" si="0"/>
        <v>1</v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 t="s">
        <v>138</v>
      </c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 t="s">
        <v>142</v>
      </c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/>
      <c r="E19" s="2"/>
      <c r="F19" s="10">
        <f t="shared" si="0"/>
        <v>1</v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 t="s">
        <v>153</v>
      </c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>
        <v>1</v>
      </c>
      <c r="E21" s="2"/>
      <c r="F21" s="10" t="str">
        <f t="shared" si="0"/>
        <v/>
      </c>
      <c r="G21" s="1" t="s">
        <v>161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/>
      <c r="F22" s="10">
        <f t="shared" si="0"/>
        <v>1</v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249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/>
      <c r="F24" s="10">
        <f t="shared" si="0"/>
        <v>1</v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204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219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/>
      <c r="F27" s="10">
        <f t="shared" si="0"/>
        <v>1</v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 t="s">
        <v>232</v>
      </c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 t="s">
        <v>142</v>
      </c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 t="s">
        <v>241</v>
      </c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/>
      <c r="F31" s="10">
        <f t="shared" si="0"/>
        <v>1</v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274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285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 t="s">
        <v>292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/>
      <c r="F35" s="10">
        <f t="shared" si="0"/>
        <v>1</v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/>
      <c r="F36" s="10">
        <f t="shared" si="0"/>
        <v>1</v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/>
      <c r="F37" s="10">
        <f t="shared" si="0"/>
        <v>1</v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>
        <v>1</v>
      </c>
      <c r="E38" s="2"/>
      <c r="F38" s="10" t="str">
        <f t="shared" si="0"/>
        <v/>
      </c>
      <c r="G38" s="1" t="s">
        <v>311</v>
      </c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>
        <v>1</v>
      </c>
      <c r="E39" s="2"/>
      <c r="F39" s="10" t="str">
        <f t="shared" si="0"/>
        <v/>
      </c>
      <c r="G39" s="1" t="s">
        <v>315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/>
      <c r="F40" s="10">
        <f t="shared" si="0"/>
        <v>1</v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 t="s">
        <v>322</v>
      </c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/>
      <c r="F42" s="10">
        <f t="shared" si="0"/>
        <v>1</v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 t="s">
        <v>329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342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 t="s">
        <v>351</v>
      </c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358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91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/>
      <c r="E48" s="2"/>
      <c r="F48" s="10">
        <f t="shared" si="0"/>
        <v>1</v>
      </c>
      <c r="G48" s="1"/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>
        <v>1</v>
      </c>
      <c r="E49" s="2"/>
      <c r="F49" s="10" t="str">
        <f t="shared" si="0"/>
        <v/>
      </c>
      <c r="G49" s="1" t="s">
        <v>393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400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/>
      <c r="F51" s="10">
        <f t="shared" si="0"/>
        <v>1</v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/>
      <c r="F52" s="10">
        <f t="shared" si="0"/>
        <v>1</v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/>
      <c r="F54" s="10">
        <f t="shared" si="0"/>
        <v>1</v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431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/>
      <c r="F56" s="10">
        <f t="shared" si="0"/>
        <v>1</v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 t="s">
        <v>445</v>
      </c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/>
      <c r="F58" s="10">
        <f t="shared" si="0"/>
        <v>1</v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466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/>
      <c r="E60" s="2"/>
      <c r="F60" s="10">
        <f t="shared" si="0"/>
        <v>1</v>
      </c>
      <c r="G60" s="1"/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>
        <v>1</v>
      </c>
      <c r="E61" s="2"/>
      <c r="F61" s="10" t="str">
        <f t="shared" si="0"/>
        <v/>
      </c>
      <c r="G61" s="1" t="s">
        <v>492</v>
      </c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/>
      <c r="F62" s="10">
        <f t="shared" si="0"/>
        <v>1</v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/>
      <c r="F64" s="10">
        <f t="shared" si="0"/>
        <v>1</v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 t="s">
        <v>509</v>
      </c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 t="s">
        <v>513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 t="s">
        <v>524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 t="s">
        <v>533</v>
      </c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 t="s">
        <v>541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/>
      <c r="F71" s="10">
        <f t="shared" ref="F71:F94" si="1">IF(B71&gt;0,(IF(D71=1,"",IF(E71=1,"",1))),"")</f>
        <v>1</v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/>
      <c r="F72" s="10">
        <f t="shared" si="1"/>
        <v>1</v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/>
      <c r="F73" s="10">
        <f t="shared" si="1"/>
        <v>1</v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/>
      <c r="F74" s="10">
        <f t="shared" si="1"/>
        <v>1</v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>
        <v>1</v>
      </c>
      <c r="E75" s="2"/>
      <c r="F75" s="10" t="str">
        <f t="shared" si="1"/>
        <v/>
      </c>
      <c r="G75" s="1" t="s">
        <v>574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 t="s">
        <v>583</v>
      </c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 t="s">
        <v>589</v>
      </c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/>
      <c r="F78" s="10">
        <f t="shared" si="1"/>
        <v>1</v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598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>
        <v>1</v>
      </c>
      <c r="E80" s="2"/>
      <c r="F80" s="10" t="str">
        <f t="shared" si="1"/>
        <v/>
      </c>
      <c r="G80" s="1" t="s">
        <v>604</v>
      </c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/>
      <c r="F81" s="10">
        <f t="shared" si="1"/>
        <v>1</v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 t="s">
        <v>610</v>
      </c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 t="s">
        <v>617</v>
      </c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 t="s">
        <v>626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 t="s">
        <v>642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 t="s">
        <v>660</v>
      </c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/>
      <c r="F89" s="10">
        <f t="shared" si="1"/>
        <v>1</v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 t="s">
        <v>670</v>
      </c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 t="s">
        <v>672</v>
      </c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 t="s">
        <v>678</v>
      </c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/>
      <c r="F94" s="10">
        <f t="shared" si="1"/>
        <v>1</v>
      </c>
      <c r="G94" s="1"/>
    </row>
    <row r="95" spans="2:7" s="4" customFormat="1" x14ac:dyDescent="0.25">
      <c r="B95" s="3" t="s">
        <v>8</v>
      </c>
      <c r="C95" s="3"/>
      <c r="D95" s="15">
        <f>SUM(D6:D94)</f>
        <v>49</v>
      </c>
      <c r="E95" s="16">
        <f>SUM(E6:E94)</f>
        <v>0</v>
      </c>
      <c r="F95" s="16">
        <f>SUM(F6:F94)</f>
        <v>40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0.550561797752809</v>
      </c>
      <c r="E97" s="18">
        <f>E95/($D95+$E95+$F95)</f>
        <v>0</v>
      </c>
      <c r="F97" s="18">
        <f>F95/($D95+$E95+$F95)</f>
        <v>0.449438202247191</v>
      </c>
    </row>
  </sheetData>
  <mergeCells count="2">
    <mergeCell ref="D1:G1"/>
    <mergeCell ref="D2:G2"/>
  </mergeCells>
  <conditionalFormatting sqref="B97">
    <cfRule type="expression" dxfId="134" priority="1">
      <formula>"&gt;1"</formula>
    </cfRule>
    <cfRule type="expression" dxfId="133" priority="2">
      <formula>1</formula>
    </cfRule>
    <cfRule type="expression" dxfId="132" priority="3">
      <formula>1</formula>
    </cfRule>
    <cfRule type="expression" dxfId="131" priority="4">
      <formula>"&gt;1"</formula>
    </cfRule>
    <cfRule type="expression" dxfId="13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1:G97"/>
  <sheetViews>
    <sheetView topLeftCell="A46" zoomScale="80" zoomScaleNormal="80" workbookViewId="0">
      <selection activeCell="E87" sqref="E87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2" t="s">
        <v>11</v>
      </c>
      <c r="E1" s="53"/>
      <c r="F1" s="53"/>
      <c r="G1" s="54"/>
    </row>
    <row r="2" spans="2:7" s="4" customFormat="1" ht="30.95" customHeight="1" x14ac:dyDescent="0.25">
      <c r="B2" s="3"/>
      <c r="C2" s="3"/>
      <c r="D2" s="49" t="s">
        <v>14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>
        <v>1</v>
      </c>
      <c r="E6" s="2"/>
      <c r="F6" s="10" t="str">
        <f>IF(B6&gt;0,(IF(D6=1,"",IF(E6=1,"",1))),"")</f>
        <v/>
      </c>
      <c r="G6" s="1" t="s">
        <v>15</v>
      </c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 t="s">
        <v>62</v>
      </c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>
        <v>1</v>
      </c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>
        <v>1</v>
      </c>
      <c r="F9" s="10" t="str">
        <f t="shared" si="0"/>
        <v/>
      </c>
      <c r="G9" s="1" t="s">
        <v>80</v>
      </c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>
        <v>1</v>
      </c>
      <c r="F10" s="10" t="str">
        <f t="shared" si="0"/>
        <v/>
      </c>
      <c r="G10" s="1" t="s">
        <v>15</v>
      </c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>
        <v>1</v>
      </c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>
        <v>1</v>
      </c>
      <c r="E12" s="2"/>
      <c r="F12" s="10" t="str">
        <f t="shared" si="0"/>
        <v/>
      </c>
      <c r="G12" s="1" t="s">
        <v>95</v>
      </c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>
        <v>1</v>
      </c>
      <c r="E14" s="2"/>
      <c r="F14" s="10" t="str">
        <f t="shared" si="0"/>
        <v/>
      </c>
      <c r="G14" s="1" t="s">
        <v>110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>
        <v>1</v>
      </c>
      <c r="E15" s="2"/>
      <c r="F15" s="10" t="str">
        <f t="shared" si="0"/>
        <v/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>
        <v>1</v>
      </c>
      <c r="E16" s="2"/>
      <c r="F16" s="10" t="str">
        <f t="shared" si="0"/>
        <v/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>
        <v>1</v>
      </c>
      <c r="E18" s="2"/>
      <c r="F18" s="10" t="str">
        <f t="shared" si="0"/>
        <v/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>
        <v>1</v>
      </c>
      <c r="E20" s="2"/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>
        <v>1</v>
      </c>
      <c r="F21" s="10" t="str">
        <f t="shared" si="0"/>
        <v/>
      </c>
      <c r="G21" s="1" t="s">
        <v>162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>
        <v>1</v>
      </c>
      <c r="F22" s="10" t="str">
        <f t="shared" si="0"/>
        <v/>
      </c>
      <c r="G22" s="1" t="s">
        <v>181</v>
      </c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188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>
        <v>1</v>
      </c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>
        <v>1</v>
      </c>
      <c r="E25" s="2"/>
      <c r="F25" s="10" t="str">
        <f t="shared" si="0"/>
        <v/>
      </c>
      <c r="G25" s="1" t="s">
        <v>205</v>
      </c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220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>
        <v>1</v>
      </c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>
        <v>1</v>
      </c>
      <c r="E28" s="2"/>
      <c r="F28" s="10" t="str">
        <f t="shared" si="0"/>
        <v/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>
        <v>1</v>
      </c>
      <c r="E30" s="2"/>
      <c r="F30" s="10" t="str">
        <f t="shared" si="0"/>
        <v/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>
        <v>1</v>
      </c>
      <c r="F31" s="10" t="str">
        <f t="shared" si="0"/>
        <v/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275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>
        <v>1</v>
      </c>
      <c r="E33" s="2"/>
      <c r="F33" s="10" t="str">
        <f t="shared" si="0"/>
        <v/>
      </c>
      <c r="G33" s="1" t="s">
        <v>15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>
        <v>1</v>
      </c>
      <c r="E34" s="2"/>
      <c r="F34" s="10" t="str">
        <f t="shared" si="0"/>
        <v/>
      </c>
      <c r="G34" s="1" t="s">
        <v>293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>
        <v>1</v>
      </c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>
        <v>1</v>
      </c>
      <c r="E36" s="2"/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/>
      <c r="E37" s="2">
        <v>1</v>
      </c>
      <c r="F37" s="10" t="str">
        <f t="shared" si="0"/>
        <v/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>
        <v>1</v>
      </c>
      <c r="F38" s="10" t="str">
        <f t="shared" si="0"/>
        <v/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>
        <v>1</v>
      </c>
      <c r="F39" s="10" t="str">
        <f t="shared" si="0"/>
        <v/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>
        <v>1</v>
      </c>
      <c r="E40" s="2"/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>
        <v>1</v>
      </c>
      <c r="F41" s="10" t="str">
        <f t="shared" si="0"/>
        <v/>
      </c>
      <c r="G41" s="1" t="s">
        <v>323</v>
      </c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>
        <v>1</v>
      </c>
      <c r="E42" s="2"/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>
        <v>1</v>
      </c>
      <c r="E43" s="2"/>
      <c r="F43" s="10" t="str">
        <f t="shared" si="0"/>
        <v/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/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>
        <v>1</v>
      </c>
      <c r="E45" s="2"/>
      <c r="F45" s="10" t="str">
        <f t="shared" si="0"/>
        <v/>
      </c>
      <c r="G45" s="1"/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/>
      <c r="E46" s="2">
        <v>1</v>
      </c>
      <c r="F46" s="10" t="str">
        <f t="shared" si="0"/>
        <v/>
      </c>
      <c r="G46" s="1"/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/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/>
      <c r="E48" s="2">
        <v>1</v>
      </c>
      <c r="F48" s="10" t="str">
        <f t="shared" si="0"/>
        <v/>
      </c>
      <c r="G48" s="1" t="s">
        <v>382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>
        <v>1</v>
      </c>
      <c r="F49" s="10" t="str">
        <f t="shared" si="0"/>
        <v/>
      </c>
      <c r="G49" s="1" t="s">
        <v>394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>
        <v>1</v>
      </c>
      <c r="F50" s="10" t="str">
        <f t="shared" si="0"/>
        <v/>
      </c>
      <c r="G50" s="1" t="s">
        <v>15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>
        <v>1</v>
      </c>
      <c r="E51" s="2"/>
      <c r="F51" s="10" t="str">
        <f t="shared" si="0"/>
        <v/>
      </c>
      <c r="G51" s="1" t="s">
        <v>411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>
        <v>1</v>
      </c>
      <c r="E52" s="2"/>
      <c r="F52" s="10" t="str">
        <f t="shared" si="0"/>
        <v/>
      </c>
      <c r="G52" s="1" t="s">
        <v>421</v>
      </c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>
        <v>1</v>
      </c>
      <c r="E53" s="2"/>
      <c r="F53" s="10" t="str">
        <f t="shared" si="0"/>
        <v/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>
        <v>1</v>
      </c>
      <c r="F54" s="10" t="str">
        <f t="shared" si="0"/>
        <v/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432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>
        <v>1</v>
      </c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>
        <v>1</v>
      </c>
      <c r="E57" s="2"/>
      <c r="F57" s="10" t="str">
        <f t="shared" si="0"/>
        <v/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>
        <v>1</v>
      </c>
      <c r="E58" s="2"/>
      <c r="F58" s="10" t="str">
        <f t="shared" si="0"/>
        <v/>
      </c>
      <c r="G58" s="1" t="s">
        <v>432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478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>
        <v>1</v>
      </c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>
        <v>1</v>
      </c>
      <c r="E62" s="2"/>
      <c r="F62" s="10" t="str">
        <f t="shared" si="0"/>
        <v/>
      </c>
      <c r="G62" s="1" t="s">
        <v>432</v>
      </c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>
        <v>1</v>
      </c>
      <c r="F63" s="10" t="str">
        <f t="shared" si="0"/>
        <v/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 t="s">
        <v>432</v>
      </c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 t="s">
        <v>510</v>
      </c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>
        <v>1</v>
      </c>
      <c r="E66" s="2"/>
      <c r="F66" s="10" t="str">
        <f t="shared" si="0"/>
        <v/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>
        <v>1</v>
      </c>
      <c r="E67" s="2"/>
      <c r="F67" s="10" t="str">
        <f t="shared" si="0"/>
        <v/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/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>
        <v>1</v>
      </c>
      <c r="E70" s="2"/>
      <c r="F70" s="10" t="str">
        <f t="shared" si="0"/>
        <v/>
      </c>
      <c r="G70" s="1" t="s">
        <v>542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/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>
        <v>1</v>
      </c>
      <c r="F72" s="10" t="str">
        <f t="shared" si="1"/>
        <v/>
      </c>
      <c r="G72" s="1"/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>
        <v>1</v>
      </c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>
        <v>1</v>
      </c>
      <c r="E74" s="2"/>
      <c r="F74" s="10" t="str">
        <f t="shared" si="1"/>
        <v/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/>
      <c r="F76" s="10">
        <f t="shared" si="1"/>
        <v>1</v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 t="s">
        <v>599</v>
      </c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>
        <v>1</v>
      </c>
      <c r="E80" s="2"/>
      <c r="F80" s="10" t="str">
        <f t="shared" si="1"/>
        <v/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>
        <v>1</v>
      </c>
      <c r="E81" s="2"/>
      <c r="F81" s="10" t="str">
        <f t="shared" si="1"/>
        <v/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 t="s">
        <v>618</v>
      </c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 t="s">
        <v>619</v>
      </c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>
        <v>1</v>
      </c>
      <c r="E84" s="2"/>
      <c r="F84" s="10" t="str">
        <f t="shared" si="1"/>
        <v/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 t="s">
        <v>643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>
        <v>1</v>
      </c>
      <c r="F86" s="10" t="str">
        <f t="shared" si="1"/>
        <v/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 t="s">
        <v>661</v>
      </c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 t="s">
        <v>666</v>
      </c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>
        <v>1</v>
      </c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>
        <v>1</v>
      </c>
      <c r="E92" s="2"/>
      <c r="F92" s="10" t="str">
        <f t="shared" si="1"/>
        <v/>
      </c>
      <c r="G92" s="1" t="s">
        <v>679</v>
      </c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>
        <v>1</v>
      </c>
      <c r="E93" s="2"/>
      <c r="F93" s="10" t="str">
        <f t="shared" si="1"/>
        <v/>
      </c>
      <c r="G93" s="1" t="s">
        <v>684</v>
      </c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>
        <v>1</v>
      </c>
      <c r="F94" s="10" t="str">
        <f t="shared" si="1"/>
        <v/>
      </c>
      <c r="G94" s="1"/>
    </row>
    <row r="95" spans="2:7" s="4" customFormat="1" x14ac:dyDescent="0.25">
      <c r="B95" s="3" t="s">
        <v>8</v>
      </c>
      <c r="C95" s="3"/>
      <c r="D95" s="15">
        <f>SUM(D6:D94)</f>
        <v>57</v>
      </c>
      <c r="E95" s="16">
        <f>SUM(E6:E94)</f>
        <v>30</v>
      </c>
      <c r="F95" s="16">
        <f>SUM(F6:F94)</f>
        <v>2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0.6404494382022472</v>
      </c>
      <c r="E97" s="18">
        <f>E95/($D95+$E95+$F95)</f>
        <v>0.33707865168539325</v>
      </c>
      <c r="F97" s="18">
        <f>F95/($D95+$E95+$F95)</f>
        <v>2.247191011235955E-2</v>
      </c>
    </row>
  </sheetData>
  <mergeCells count="2">
    <mergeCell ref="D1:G1"/>
    <mergeCell ref="D2:G2"/>
  </mergeCells>
  <conditionalFormatting sqref="B97">
    <cfRule type="expression" dxfId="129" priority="1">
      <formula>"&gt;1"</formula>
    </cfRule>
    <cfRule type="expression" dxfId="128" priority="2">
      <formula>1</formula>
    </cfRule>
    <cfRule type="expression" dxfId="127" priority="3">
      <formula>1</formula>
    </cfRule>
    <cfRule type="expression" dxfId="126" priority="4">
      <formula>"&gt;1"</formula>
    </cfRule>
    <cfRule type="expression" dxfId="12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1:G97"/>
  <sheetViews>
    <sheetView zoomScale="80" zoomScaleNormal="80" workbookViewId="0">
      <selection activeCell="G22" sqref="G22:G23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2" t="s">
        <v>11</v>
      </c>
      <c r="E1" s="53"/>
      <c r="F1" s="53"/>
      <c r="G1" s="54"/>
    </row>
    <row r="2" spans="2:7" s="4" customFormat="1" ht="30.95" customHeight="1" x14ac:dyDescent="0.25">
      <c r="B2" s="3"/>
      <c r="C2" s="3"/>
      <c r="D2" s="49" t="s">
        <v>16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/>
      <c r="F6" s="10">
        <f>IF(B6&gt;0,(IF(D6=1,"",IF(E6=1,"",1))),"")</f>
        <v>1</v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/>
      <c r="E7" s="2"/>
      <c r="F7" s="10">
        <f t="shared" ref="F7:F70" si="0">IF(B7&gt;0,(IF(D7=1,"",IF(E7=1,"",1))),"")</f>
        <v>1</v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/>
      <c r="E8" s="2"/>
      <c r="F8" s="10">
        <f t="shared" si="0"/>
        <v>1</v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/>
      <c r="E9" s="2"/>
      <c r="F9" s="10">
        <f t="shared" si="0"/>
        <v>1</v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/>
      <c r="E10" s="2"/>
      <c r="F10" s="10">
        <f t="shared" si="0"/>
        <v>1</v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/>
      <c r="E11" s="2"/>
      <c r="F11" s="10">
        <f t="shared" si="0"/>
        <v>1</v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/>
      <c r="F12" s="10">
        <f t="shared" si="0"/>
        <v>1</v>
      </c>
      <c r="G12" s="1"/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/>
      <c r="F13" s="10">
        <f t="shared" si="0"/>
        <v>1</v>
      </c>
      <c r="G13" s="1"/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/>
      <c r="E14" s="2"/>
      <c r="F14" s="10">
        <f t="shared" si="0"/>
        <v>1</v>
      </c>
      <c r="G14" s="1"/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/>
      <c r="F15" s="10">
        <f t="shared" si="0"/>
        <v>1</v>
      </c>
      <c r="G15" s="1"/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/>
      <c r="F16" s="10">
        <f t="shared" si="0"/>
        <v>1</v>
      </c>
      <c r="G16" s="1"/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/>
      <c r="E17" s="2"/>
      <c r="F17" s="10">
        <f t="shared" si="0"/>
        <v>1</v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/>
      <c r="F18" s="10">
        <f t="shared" si="0"/>
        <v>1</v>
      </c>
      <c r="G18" s="1"/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 t="s">
        <v>149</v>
      </c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/>
      <c r="F20" s="10">
        <f t="shared" si="0"/>
        <v>1</v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/>
      <c r="F21" s="10">
        <f t="shared" si="0"/>
        <v>1</v>
      </c>
      <c r="G21" s="1"/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/>
      <c r="E22" s="2"/>
      <c r="F22" s="10">
        <f t="shared" si="0"/>
        <v>1</v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>
        <v>1</v>
      </c>
      <c r="E23" s="2"/>
      <c r="F23" s="10" t="str">
        <f t="shared" si="0"/>
        <v/>
      </c>
      <c r="G23" s="1" t="s">
        <v>189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/>
      <c r="E24" s="2"/>
      <c r="F24" s="10">
        <f t="shared" si="0"/>
        <v>1</v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/>
      <c r="E25" s="2"/>
      <c r="F25" s="10">
        <f t="shared" si="0"/>
        <v>1</v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>
        <v>1</v>
      </c>
      <c r="E26" s="2"/>
      <c r="F26" s="10" t="str">
        <f t="shared" si="0"/>
        <v/>
      </c>
      <c r="G26" s="1" t="s">
        <v>221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/>
      <c r="E27" s="2"/>
      <c r="F27" s="10">
        <f t="shared" si="0"/>
        <v>1</v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/>
      <c r="F28" s="10">
        <f t="shared" si="0"/>
        <v>1</v>
      </c>
      <c r="G28" s="1"/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/>
      <c r="E29" s="2"/>
      <c r="F29" s="10">
        <f t="shared" si="0"/>
        <v>1</v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/>
      <c r="F30" s="10">
        <f t="shared" si="0"/>
        <v>1</v>
      </c>
      <c r="G30" s="1"/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/>
      <c r="F31" s="10">
        <f t="shared" si="0"/>
        <v>1</v>
      </c>
      <c r="G31" s="1"/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 t="s">
        <v>276</v>
      </c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/>
      <c r="E33" s="2"/>
      <c r="F33" s="10">
        <f t="shared" si="0"/>
        <v>1</v>
      </c>
      <c r="G33" s="1"/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/>
      <c r="F34" s="10">
        <f t="shared" si="0"/>
        <v>1</v>
      </c>
      <c r="G34" s="1"/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/>
      <c r="F35" s="10">
        <f t="shared" si="0"/>
        <v>1</v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/>
      <c r="F36" s="10">
        <f t="shared" si="0"/>
        <v>1</v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>
        <v>1</v>
      </c>
      <c r="E37" s="2"/>
      <c r="F37" s="10" t="str">
        <f t="shared" si="0"/>
        <v/>
      </c>
      <c r="G37" s="1" t="s">
        <v>308</v>
      </c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/>
      <c r="F38" s="10">
        <f t="shared" si="0"/>
        <v>1</v>
      </c>
      <c r="G38" s="1"/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/>
      <c r="F39" s="10">
        <f t="shared" si="0"/>
        <v>1</v>
      </c>
      <c r="G39" s="1"/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/>
      <c r="F40" s="10">
        <f t="shared" si="0"/>
        <v>1</v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/>
      <c r="E41" s="2"/>
      <c r="F41" s="10">
        <f t="shared" si="0"/>
        <v>1</v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/>
      <c r="F42" s="10">
        <f t="shared" si="0"/>
        <v>1</v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/>
      <c r="F43" s="10">
        <f t="shared" si="0"/>
        <v>1</v>
      </c>
      <c r="G43" s="1"/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>
        <v>1</v>
      </c>
      <c r="E44" s="2"/>
      <c r="F44" s="10" t="str">
        <f t="shared" si="0"/>
        <v/>
      </c>
      <c r="G44" s="1" t="s">
        <v>343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/>
      <c r="F45" s="10">
        <f t="shared" si="0"/>
        <v>1</v>
      </c>
      <c r="G45" s="1" t="s">
        <v>352</v>
      </c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>
        <v>1</v>
      </c>
      <c r="E46" s="2"/>
      <c r="F46" s="10" t="str">
        <f t="shared" si="0"/>
        <v/>
      </c>
      <c r="G46" s="1" t="s">
        <v>359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>
        <v>1</v>
      </c>
      <c r="E47" s="2"/>
      <c r="F47" s="10" t="str">
        <f t="shared" si="0"/>
        <v/>
      </c>
      <c r="G47" s="1" t="s">
        <v>376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>
        <v>1</v>
      </c>
      <c r="E48" s="2"/>
      <c r="F48" s="10" t="str">
        <f t="shared" si="0"/>
        <v/>
      </c>
      <c r="G48" s="1" t="s">
        <v>383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/>
      <c r="F49" s="10">
        <f t="shared" si="0"/>
        <v>1</v>
      </c>
      <c r="G49" s="1"/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>
        <v>1</v>
      </c>
      <c r="E50" s="2"/>
      <c r="F50" s="10" t="str">
        <f t="shared" si="0"/>
        <v/>
      </c>
      <c r="G50" s="1" t="s">
        <v>693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/>
      <c r="F51" s="10">
        <f t="shared" si="0"/>
        <v>1</v>
      </c>
      <c r="G51" s="1"/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/>
      <c r="F52" s="10">
        <f t="shared" si="0"/>
        <v>1</v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/>
      <c r="F53" s="10">
        <f t="shared" si="0"/>
        <v>1</v>
      </c>
      <c r="G53" s="1"/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/>
      <c r="F54" s="10">
        <f t="shared" si="0"/>
        <v>1</v>
      </c>
      <c r="G54" s="1"/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>
        <v>1</v>
      </c>
      <c r="E55" s="2"/>
      <c r="F55" s="10" t="str">
        <f t="shared" si="0"/>
        <v/>
      </c>
      <c r="G55" s="1" t="s">
        <v>433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/>
      <c r="E56" s="2"/>
      <c r="F56" s="10">
        <f t="shared" si="0"/>
        <v>1</v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/>
      <c r="E57" s="2"/>
      <c r="F57" s="10">
        <f t="shared" si="0"/>
        <v>1</v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/>
      <c r="F58" s="10">
        <f t="shared" si="0"/>
        <v>1</v>
      </c>
      <c r="G58" s="1"/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 t="s">
        <v>467</v>
      </c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>
        <v>1</v>
      </c>
      <c r="E60" s="2"/>
      <c r="F60" s="10" t="str">
        <f t="shared" si="0"/>
        <v/>
      </c>
      <c r="G60" s="1" t="s">
        <v>479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/>
      <c r="E61" s="2"/>
      <c r="F61" s="10">
        <f t="shared" si="0"/>
        <v>1</v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/>
      <c r="F62" s="10">
        <f t="shared" si="0"/>
        <v>1</v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/>
      <c r="F63" s="10">
        <f t="shared" si="0"/>
        <v>1</v>
      </c>
      <c r="G63" s="1"/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/>
      <c r="E64" s="2"/>
      <c r="F64" s="10">
        <f t="shared" si="0"/>
        <v>1</v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/>
      <c r="E65" s="2"/>
      <c r="F65" s="10">
        <f t="shared" si="0"/>
        <v>1</v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/>
      <c r="E66" s="2"/>
      <c r="F66" s="10">
        <f t="shared" si="0"/>
        <v>1</v>
      </c>
      <c r="G66" s="1"/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>
        <v>1</v>
      </c>
      <c r="E68" s="2"/>
      <c r="F68" s="10" t="str">
        <f t="shared" si="0"/>
        <v/>
      </c>
      <c r="G68" s="1" t="s">
        <v>525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/>
      <c r="E69" s="2"/>
      <c r="F69" s="10">
        <f t="shared" si="0"/>
        <v>1</v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/>
      <c r="F70" s="10">
        <f t="shared" si="0"/>
        <v>1</v>
      </c>
      <c r="G70" s="1"/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>
        <v>1</v>
      </c>
      <c r="E71" s="2"/>
      <c r="F71" s="10" t="str">
        <f t="shared" ref="F71:F94" si="1">IF(B71&gt;0,(IF(D71=1,"",IF(E71=1,"",1))),"")</f>
        <v/>
      </c>
      <c r="G71" s="1" t="s">
        <v>551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/>
      <c r="E72" s="2"/>
      <c r="F72" s="10">
        <f t="shared" si="1"/>
        <v>1</v>
      </c>
      <c r="G72" s="1" t="s">
        <v>563</v>
      </c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/>
      <c r="E73" s="2"/>
      <c r="F73" s="10">
        <f t="shared" si="1"/>
        <v>1</v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/>
      <c r="F74" s="10">
        <f t="shared" si="1"/>
        <v>1</v>
      </c>
      <c r="G74" s="1"/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/>
      <c r="F75" s="10">
        <f t="shared" si="1"/>
        <v>1</v>
      </c>
      <c r="G75" s="1"/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/>
      <c r="E76" s="2"/>
      <c r="F76" s="10">
        <f t="shared" si="1"/>
        <v>1</v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/>
      <c r="E77" s="2"/>
      <c r="F77" s="10">
        <f t="shared" si="1"/>
        <v>1</v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/>
      <c r="F78" s="10">
        <f t="shared" si="1"/>
        <v>1</v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/>
      <c r="E79" s="2"/>
      <c r="F79" s="10">
        <f t="shared" si="1"/>
        <v>1</v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/>
      <c r="F81" s="10">
        <f t="shared" si="1"/>
        <v>1</v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 t="s">
        <v>611</v>
      </c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/>
      <c r="E83" s="2"/>
      <c r="F83" s="10">
        <f t="shared" si="1"/>
        <v>1</v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/>
      <c r="F84" s="10">
        <f t="shared" si="1"/>
        <v>1</v>
      </c>
      <c r="G84" s="1"/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 t="s">
        <v>694</v>
      </c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/>
      <c r="F86" s="10">
        <f t="shared" si="1"/>
        <v>1</v>
      </c>
      <c r="G86" s="1"/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/>
      <c r="F87" s="10">
        <f t="shared" si="1"/>
        <v>1</v>
      </c>
      <c r="G87" s="1"/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/>
      <c r="E88" s="2"/>
      <c r="F88" s="10">
        <f t="shared" si="1"/>
        <v>1</v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/>
      <c r="E89" s="2"/>
      <c r="F89" s="10">
        <f t="shared" si="1"/>
        <v>1</v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/>
      <c r="E90" s="2"/>
      <c r="F90" s="10">
        <f t="shared" si="1"/>
        <v>1</v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/>
      <c r="E91" s="2"/>
      <c r="F91" s="10">
        <f t="shared" si="1"/>
        <v>1</v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/>
      <c r="F92" s="10">
        <f t="shared" si="1"/>
        <v>1</v>
      </c>
      <c r="G92" s="1"/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/>
      <c r="E93" s="2"/>
      <c r="F93" s="10">
        <f t="shared" si="1"/>
        <v>1</v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/>
      <c r="F94" s="10">
        <f t="shared" si="1"/>
        <v>1</v>
      </c>
      <c r="G94" s="1"/>
    </row>
    <row r="95" spans="2:7" s="4" customFormat="1" x14ac:dyDescent="0.25">
      <c r="B95" s="3" t="s">
        <v>8</v>
      </c>
      <c r="C95" s="3"/>
      <c r="D95" s="15">
        <f>SUM(D6:D94)</f>
        <v>17</v>
      </c>
      <c r="E95" s="16">
        <f>SUM(E6:E94)</f>
        <v>0</v>
      </c>
      <c r="F95" s="16">
        <f>SUM(F6:F94)</f>
        <v>72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0.19101123595505617</v>
      </c>
      <c r="E97" s="18">
        <f>E95/($D95+$E95+$F95)</f>
        <v>0</v>
      </c>
      <c r="F97" s="18">
        <f>F95/($D95+$E95+$F95)</f>
        <v>0.8089887640449438</v>
      </c>
    </row>
  </sheetData>
  <mergeCells count="2">
    <mergeCell ref="D1:G1"/>
    <mergeCell ref="D2:G2"/>
  </mergeCells>
  <conditionalFormatting sqref="B97">
    <cfRule type="expression" dxfId="124" priority="1">
      <formula>"&gt;1"</formula>
    </cfRule>
    <cfRule type="expression" dxfId="123" priority="2">
      <formula>1</formula>
    </cfRule>
    <cfRule type="expression" dxfId="122" priority="3">
      <formula>1</formula>
    </cfRule>
    <cfRule type="expression" dxfId="121" priority="4">
      <formula>"&gt;1"</formula>
    </cfRule>
    <cfRule type="expression" dxfId="120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B1:G97"/>
  <sheetViews>
    <sheetView topLeftCell="A52" zoomScale="80" zoomScaleNormal="80" workbookViewId="0">
      <selection activeCell="D82" sqref="D82"/>
    </sheetView>
  </sheetViews>
  <sheetFormatPr defaultColWidth="10.875" defaultRowHeight="15.75" x14ac:dyDescent="0.25"/>
  <cols>
    <col min="1" max="1" width="2.875" style="6" customWidth="1"/>
    <col min="2" max="2" width="6" style="5" customWidth="1"/>
    <col min="3" max="3" width="10.875" style="5"/>
    <col min="4" max="4" width="15.875" style="7" customWidth="1"/>
    <col min="5" max="5" width="16.875" style="7" customWidth="1"/>
    <col min="6" max="6" width="17.625" style="7" customWidth="1"/>
    <col min="7" max="7" width="113.125" style="6" customWidth="1"/>
    <col min="8" max="16384" width="10.875" style="6"/>
  </cols>
  <sheetData>
    <row r="1" spans="2:7" ht="24" customHeight="1" x14ac:dyDescent="0.25">
      <c r="D1" s="57" t="s">
        <v>17</v>
      </c>
      <c r="E1" s="58"/>
      <c r="F1" s="58"/>
      <c r="G1" s="59"/>
    </row>
    <row r="2" spans="2:7" s="4" customFormat="1" ht="30.95" customHeight="1" x14ac:dyDescent="0.25">
      <c r="B2" s="3"/>
      <c r="C2" s="3"/>
      <c r="D2" s="49" t="s">
        <v>18</v>
      </c>
      <c r="E2" s="55"/>
      <c r="F2" s="55"/>
      <c r="G2" s="56"/>
    </row>
    <row r="3" spans="2:7" ht="15" customHeight="1" x14ac:dyDescent="0.25">
      <c r="D3" s="9"/>
      <c r="E3" s="10"/>
      <c r="F3" s="10"/>
      <c r="G3" s="11"/>
    </row>
    <row r="4" spans="2:7" s="4" customFormat="1" x14ac:dyDescent="0.25">
      <c r="B4" s="3" t="s">
        <v>0</v>
      </c>
      <c r="C4" s="3" t="s">
        <v>1</v>
      </c>
      <c r="D4" s="12" t="s">
        <v>2</v>
      </c>
      <c r="E4" s="13" t="s">
        <v>3</v>
      </c>
      <c r="F4" s="13" t="s">
        <v>4</v>
      </c>
      <c r="G4" s="14" t="s">
        <v>5</v>
      </c>
    </row>
    <row r="5" spans="2:7" x14ac:dyDescent="0.25">
      <c r="D5" s="9"/>
      <c r="E5" s="10"/>
      <c r="F5" s="10"/>
      <c r="G5" s="11"/>
    </row>
    <row r="6" spans="2:7" x14ac:dyDescent="0.25">
      <c r="B6" s="20">
        <f>'Larger Developments'!B6</f>
        <v>1</v>
      </c>
      <c r="C6" s="20" t="str">
        <f>'Larger Developments'!C6</f>
        <v>GL545YG</v>
      </c>
      <c r="D6" s="2"/>
      <c r="E6" s="2"/>
      <c r="F6" s="10">
        <f>IF(B6&gt;0,(IF(D6=1,"",IF(E6=1,"",1))),"")</f>
        <v>1</v>
      </c>
      <c r="G6" s="1"/>
    </row>
    <row r="7" spans="2:7" x14ac:dyDescent="0.25">
      <c r="B7" s="20">
        <f>'Larger Developments'!B7</f>
        <v>2</v>
      </c>
      <c r="C7" s="20" t="str">
        <f>'Larger Developments'!C7</f>
        <v>GL545EX</v>
      </c>
      <c r="D7" s="2">
        <v>1</v>
      </c>
      <c r="E7" s="2"/>
      <c r="F7" s="10" t="str">
        <f t="shared" ref="F7:F70" si="0">IF(B7&gt;0,(IF(D7=1,"",IF(E7=1,"",1))),"")</f>
        <v/>
      </c>
      <c r="G7" s="1"/>
    </row>
    <row r="8" spans="2:7" x14ac:dyDescent="0.25">
      <c r="B8" s="20">
        <f>'Larger Developments'!B8</f>
        <v>3</v>
      </c>
      <c r="C8" s="20" t="str">
        <f>'Larger Developments'!C8</f>
        <v>GL545EX</v>
      </c>
      <c r="D8" s="2">
        <v>1</v>
      </c>
      <c r="E8" s="2"/>
      <c r="F8" s="10" t="str">
        <f t="shared" si="0"/>
        <v/>
      </c>
      <c r="G8" s="1"/>
    </row>
    <row r="9" spans="2:7" x14ac:dyDescent="0.25">
      <c r="B9" s="20">
        <f>'Larger Developments'!B9</f>
        <v>4</v>
      </c>
      <c r="C9" s="20" t="str">
        <f>'Larger Developments'!C9</f>
        <v>GL545EY</v>
      </c>
      <c r="D9" s="2">
        <v>1</v>
      </c>
      <c r="E9" s="2"/>
      <c r="F9" s="10" t="str">
        <f t="shared" si="0"/>
        <v/>
      </c>
      <c r="G9" s="1"/>
    </row>
    <row r="10" spans="2:7" x14ac:dyDescent="0.25">
      <c r="B10" s="20">
        <f>'Larger Developments'!B10</f>
        <v>5</v>
      </c>
      <c r="C10" s="20" t="str">
        <f>'Larger Developments'!C10</f>
        <v>GL545EX</v>
      </c>
      <c r="D10" s="2">
        <v>1</v>
      </c>
      <c r="E10" s="2"/>
      <c r="F10" s="10" t="str">
        <f t="shared" si="0"/>
        <v/>
      </c>
      <c r="G10" s="1"/>
    </row>
    <row r="11" spans="2:7" x14ac:dyDescent="0.25">
      <c r="B11" s="20">
        <f>'Larger Developments'!B11</f>
        <v>6</v>
      </c>
      <c r="C11" s="20" t="str">
        <f>'Larger Developments'!C11</f>
        <v>GL545EY</v>
      </c>
      <c r="D11" s="2">
        <v>1</v>
      </c>
      <c r="E11" s="2"/>
      <c r="F11" s="10" t="str">
        <f t="shared" si="0"/>
        <v/>
      </c>
      <c r="G11" s="1"/>
    </row>
    <row r="12" spans="2:7" x14ac:dyDescent="0.25">
      <c r="B12" s="20">
        <f>'Larger Developments'!B12</f>
        <v>7</v>
      </c>
      <c r="C12" s="20" t="str">
        <f>'Larger Developments'!C12</f>
        <v>GL545EX</v>
      </c>
      <c r="D12" s="2"/>
      <c r="E12" s="2">
        <v>1</v>
      </c>
      <c r="F12" s="10" t="str">
        <f t="shared" si="0"/>
        <v/>
      </c>
      <c r="G12" s="1" t="s">
        <v>96</v>
      </c>
    </row>
    <row r="13" spans="2:7" x14ac:dyDescent="0.25">
      <c r="B13" s="20">
        <f>'Larger Developments'!B13</f>
        <v>8</v>
      </c>
      <c r="C13" s="20" t="str">
        <f>'Larger Developments'!C13</f>
        <v>GL545EY</v>
      </c>
      <c r="D13" s="2"/>
      <c r="E13" s="2">
        <v>1</v>
      </c>
      <c r="F13" s="10" t="str">
        <f t="shared" si="0"/>
        <v/>
      </c>
      <c r="G13" s="1" t="s">
        <v>103</v>
      </c>
    </row>
    <row r="14" spans="2:7" x14ac:dyDescent="0.25">
      <c r="B14" s="20">
        <f>'Larger Developments'!B14</f>
        <v>9</v>
      </c>
      <c r="C14" s="20" t="str">
        <f>'Larger Developments'!C14</f>
        <v>GL545EY</v>
      </c>
      <c r="D14" s="2"/>
      <c r="E14" s="2">
        <v>1</v>
      </c>
      <c r="F14" s="10" t="str">
        <f t="shared" si="0"/>
        <v/>
      </c>
      <c r="G14" s="1" t="s">
        <v>250</v>
      </c>
    </row>
    <row r="15" spans="2:7" x14ac:dyDescent="0.25">
      <c r="B15" s="20">
        <f>'Larger Developments'!B15</f>
        <v>10</v>
      </c>
      <c r="C15" s="20" t="str">
        <f>'Larger Developments'!C15</f>
        <v>GL545YJ</v>
      </c>
      <c r="D15" s="2"/>
      <c r="E15" s="2">
        <v>1</v>
      </c>
      <c r="F15" s="10" t="str">
        <f t="shared" si="0"/>
        <v/>
      </c>
      <c r="G15" s="1" t="s">
        <v>131</v>
      </c>
    </row>
    <row r="16" spans="2:7" x14ac:dyDescent="0.25">
      <c r="B16" s="20">
        <f>'Larger Developments'!B16</f>
        <v>11</v>
      </c>
      <c r="C16" s="20" t="str">
        <f>'Larger Developments'!C16</f>
        <v>GL545YU</v>
      </c>
      <c r="D16" s="2"/>
      <c r="E16" s="2">
        <v>1</v>
      </c>
      <c r="F16" s="10" t="str">
        <f t="shared" si="0"/>
        <v/>
      </c>
      <c r="G16" s="1" t="s">
        <v>131</v>
      </c>
    </row>
    <row r="17" spans="2:7" x14ac:dyDescent="0.25">
      <c r="B17" s="20">
        <f>'Larger Developments'!B17</f>
        <v>12</v>
      </c>
      <c r="C17" s="20" t="str">
        <f>'Larger Developments'!C17</f>
        <v>GL545EY</v>
      </c>
      <c r="D17" s="2">
        <v>1</v>
      </c>
      <c r="E17" s="2"/>
      <c r="F17" s="10" t="str">
        <f t="shared" si="0"/>
        <v/>
      </c>
      <c r="G17" s="1"/>
    </row>
    <row r="18" spans="2:7" x14ac:dyDescent="0.25">
      <c r="B18" s="20">
        <f>'Larger Developments'!B18</f>
        <v>13</v>
      </c>
      <c r="C18" s="20" t="str">
        <f>'Larger Developments'!C18</f>
        <v>GL545ET</v>
      </c>
      <c r="D18" s="2"/>
      <c r="E18" s="2">
        <v>1</v>
      </c>
      <c r="F18" s="10" t="str">
        <f t="shared" si="0"/>
        <v/>
      </c>
      <c r="G18" s="1" t="s">
        <v>143</v>
      </c>
    </row>
    <row r="19" spans="2:7" x14ac:dyDescent="0.25">
      <c r="B19" s="20">
        <f>'Larger Developments'!B19</f>
        <v>14</v>
      </c>
      <c r="C19" s="20" t="str">
        <f>'Larger Developments'!C19</f>
        <v>GL545YU</v>
      </c>
      <c r="D19" s="2">
        <v>1</v>
      </c>
      <c r="E19" s="2"/>
      <c r="F19" s="10" t="str">
        <f t="shared" si="0"/>
        <v/>
      </c>
      <c r="G19" s="1"/>
    </row>
    <row r="20" spans="2:7" x14ac:dyDescent="0.25">
      <c r="B20" s="20">
        <f>'Larger Developments'!B20</f>
        <v>15</v>
      </c>
      <c r="C20" s="20" t="str">
        <f>'Larger Developments'!C20</f>
        <v>GL545YU</v>
      </c>
      <c r="D20" s="2"/>
      <c r="E20" s="2">
        <v>1</v>
      </c>
      <c r="F20" s="10" t="str">
        <f t="shared" si="0"/>
        <v/>
      </c>
      <c r="G20" s="1"/>
    </row>
    <row r="21" spans="2:7" x14ac:dyDescent="0.25">
      <c r="B21" s="20">
        <f>'Larger Developments'!B21</f>
        <v>16</v>
      </c>
      <c r="C21" s="20" t="str">
        <f>'Larger Developments'!C21</f>
        <v>GL545EY</v>
      </c>
      <c r="D21" s="2"/>
      <c r="E21" s="2">
        <v>1</v>
      </c>
      <c r="F21" s="10" t="str">
        <f t="shared" si="0"/>
        <v/>
      </c>
      <c r="G21" s="1" t="s">
        <v>163</v>
      </c>
    </row>
    <row r="22" spans="2:7" x14ac:dyDescent="0.25">
      <c r="B22" s="20">
        <f>'Larger Developments'!B22</f>
        <v>17</v>
      </c>
      <c r="C22" s="20" t="str">
        <f>'Larger Developments'!C22</f>
        <v>GL545HG</v>
      </c>
      <c r="D22" s="2">
        <v>1</v>
      </c>
      <c r="E22" s="2"/>
      <c r="F22" s="10" t="str">
        <f t="shared" si="0"/>
        <v/>
      </c>
      <c r="G22" s="1"/>
    </row>
    <row r="23" spans="2:7" x14ac:dyDescent="0.25">
      <c r="B23" s="20">
        <f>'Larger Developments'!B23</f>
        <v>18</v>
      </c>
      <c r="C23" s="20" t="str">
        <f>'Larger Developments'!C23</f>
        <v>GL545EY</v>
      </c>
      <c r="D23" s="2"/>
      <c r="E23" s="2">
        <v>1</v>
      </c>
      <c r="F23" s="10" t="str">
        <f t="shared" si="0"/>
        <v/>
      </c>
      <c r="G23" s="1" t="s">
        <v>190</v>
      </c>
    </row>
    <row r="24" spans="2:7" x14ac:dyDescent="0.25">
      <c r="B24" s="20">
        <f>'Larger Developments'!B24</f>
        <v>19</v>
      </c>
      <c r="C24" s="20" t="str">
        <f>'Larger Developments'!C24</f>
        <v>NONE</v>
      </c>
      <c r="D24" s="2">
        <v>1</v>
      </c>
      <c r="E24" s="2"/>
      <c r="F24" s="10" t="str">
        <f t="shared" si="0"/>
        <v/>
      </c>
      <c r="G24" s="1"/>
    </row>
    <row r="25" spans="2:7" x14ac:dyDescent="0.25">
      <c r="B25" s="20">
        <f>'Larger Developments'!B25</f>
        <v>20</v>
      </c>
      <c r="C25" s="20" t="str">
        <f>'Larger Developments'!C25</f>
        <v>GL545HB</v>
      </c>
      <c r="D25" s="2"/>
      <c r="E25" s="2">
        <v>1</v>
      </c>
      <c r="F25" s="10" t="str">
        <f t="shared" si="0"/>
        <v/>
      </c>
      <c r="G25" s="1"/>
    </row>
    <row r="26" spans="2:7" x14ac:dyDescent="0.25">
      <c r="B26" s="20">
        <f>'Larger Developments'!B26</f>
        <v>21</v>
      </c>
      <c r="C26" s="20" t="str">
        <f>'Larger Developments'!C26</f>
        <v>GL545ET</v>
      </c>
      <c r="D26" s="2"/>
      <c r="E26" s="2">
        <v>1</v>
      </c>
      <c r="F26" s="10" t="str">
        <f t="shared" si="0"/>
        <v/>
      </c>
      <c r="G26" s="1" t="s">
        <v>222</v>
      </c>
    </row>
    <row r="27" spans="2:7" x14ac:dyDescent="0.25">
      <c r="B27" s="20">
        <f>'Larger Developments'!B27</f>
        <v>22</v>
      </c>
      <c r="C27" s="20" t="str">
        <f>'Larger Developments'!C27</f>
        <v>GL545YU</v>
      </c>
      <c r="D27" s="2">
        <v>1</v>
      </c>
      <c r="E27" s="2"/>
      <c r="F27" s="10" t="str">
        <f t="shared" si="0"/>
        <v/>
      </c>
      <c r="G27" s="1"/>
    </row>
    <row r="28" spans="2:7" x14ac:dyDescent="0.25">
      <c r="B28" s="20">
        <f>'Larger Developments'!B28</f>
        <v>23</v>
      </c>
      <c r="C28" s="20" t="str">
        <f>'Larger Developments'!C28</f>
        <v>NONE</v>
      </c>
      <c r="D28" s="2"/>
      <c r="E28" s="2">
        <v>1</v>
      </c>
      <c r="F28" s="10" t="str">
        <f t="shared" si="0"/>
        <v/>
      </c>
      <c r="G28" s="1" t="s">
        <v>234</v>
      </c>
    </row>
    <row r="29" spans="2:7" x14ac:dyDescent="0.25">
      <c r="B29" s="20">
        <f>'Larger Developments'!B29</f>
        <v>24</v>
      </c>
      <c r="C29" s="20" t="str">
        <f>'Larger Developments'!C29</f>
        <v>GL545YJ</v>
      </c>
      <c r="D29" s="2">
        <v>1</v>
      </c>
      <c r="E29" s="2"/>
      <c r="F29" s="10" t="str">
        <f t="shared" si="0"/>
        <v/>
      </c>
      <c r="G29" s="1"/>
    </row>
    <row r="30" spans="2:7" x14ac:dyDescent="0.25">
      <c r="B30" s="20">
        <f>'Larger Developments'!B30</f>
        <v>25</v>
      </c>
      <c r="C30" s="20" t="str">
        <f>'Larger Developments'!C30</f>
        <v>GL545YU</v>
      </c>
      <c r="D30" s="2"/>
      <c r="E30" s="2">
        <v>1</v>
      </c>
      <c r="F30" s="10" t="str">
        <f t="shared" si="0"/>
        <v/>
      </c>
      <c r="G30" s="1" t="s">
        <v>131</v>
      </c>
    </row>
    <row r="31" spans="2:7" x14ac:dyDescent="0.25">
      <c r="B31" s="20">
        <f>'Larger Developments'!B31</f>
        <v>26</v>
      </c>
      <c r="C31" s="20" t="str">
        <f>'Larger Developments'!C31</f>
        <v>GL545YU</v>
      </c>
      <c r="D31" s="2"/>
      <c r="E31" s="2">
        <v>1</v>
      </c>
      <c r="F31" s="10" t="str">
        <f t="shared" si="0"/>
        <v/>
      </c>
      <c r="G31" s="1" t="s">
        <v>262</v>
      </c>
    </row>
    <row r="32" spans="2:7" x14ac:dyDescent="0.25">
      <c r="B32" s="20">
        <f>'Larger Developments'!B32</f>
        <v>27</v>
      </c>
      <c r="C32" s="20" t="str">
        <f>'Larger Developments'!C32</f>
        <v>GL545ER</v>
      </c>
      <c r="D32" s="2">
        <v>1</v>
      </c>
      <c r="E32" s="2"/>
      <c r="F32" s="10" t="str">
        <f t="shared" si="0"/>
        <v/>
      </c>
      <c r="G32" s="1"/>
    </row>
    <row r="33" spans="2:7" x14ac:dyDescent="0.25">
      <c r="B33" s="20">
        <f>'Larger Developments'!B33</f>
        <v>28</v>
      </c>
      <c r="C33" s="20" t="str">
        <f>'Larger Developments'!C33</f>
        <v>GL545YU</v>
      </c>
      <c r="D33" s="2"/>
      <c r="E33" s="2">
        <v>1</v>
      </c>
      <c r="F33" s="10" t="str">
        <f t="shared" si="0"/>
        <v/>
      </c>
      <c r="G33" s="1" t="s">
        <v>131</v>
      </c>
    </row>
    <row r="34" spans="2:7" x14ac:dyDescent="0.25">
      <c r="B34" s="20">
        <f>'Larger Developments'!B34</f>
        <v>29</v>
      </c>
      <c r="C34" s="20" t="str">
        <f>'Larger Developments'!C34</f>
        <v>GL545YJ</v>
      </c>
      <c r="D34" s="2"/>
      <c r="E34" s="2">
        <v>1</v>
      </c>
      <c r="F34" s="10" t="str">
        <f t="shared" si="0"/>
        <v/>
      </c>
      <c r="G34" s="1" t="s">
        <v>131</v>
      </c>
    </row>
    <row r="35" spans="2:7" x14ac:dyDescent="0.25">
      <c r="B35" s="20">
        <f>'Larger Developments'!B35</f>
        <v>30</v>
      </c>
      <c r="C35" s="20" t="str">
        <f>'Larger Developments'!C35</f>
        <v>GL545ET</v>
      </c>
      <c r="D35" s="2"/>
      <c r="E35" s="2">
        <v>1</v>
      </c>
      <c r="F35" s="10" t="str">
        <f t="shared" si="0"/>
        <v/>
      </c>
      <c r="G35" s="1"/>
    </row>
    <row r="36" spans="2:7" x14ac:dyDescent="0.25">
      <c r="B36" s="20">
        <f>'Larger Developments'!B36</f>
        <v>31</v>
      </c>
      <c r="C36" s="20" t="str">
        <f>'Larger Developments'!C36</f>
        <v>GL545YU</v>
      </c>
      <c r="D36" s="2"/>
      <c r="E36" s="2">
        <v>1</v>
      </c>
      <c r="F36" s="10" t="str">
        <f t="shared" si="0"/>
        <v/>
      </c>
      <c r="G36" s="1"/>
    </row>
    <row r="37" spans="2:7" x14ac:dyDescent="0.25">
      <c r="B37" s="20">
        <f>'Larger Developments'!B37</f>
        <v>32</v>
      </c>
      <c r="C37" s="20" t="str">
        <f>'Larger Developments'!C37</f>
        <v>GL545HG</v>
      </c>
      <c r="D37" s="2">
        <v>1</v>
      </c>
      <c r="E37" s="2"/>
      <c r="F37" s="10" t="str">
        <f t="shared" si="0"/>
        <v/>
      </c>
      <c r="G37" s="1"/>
    </row>
    <row r="38" spans="2:7" x14ac:dyDescent="0.25">
      <c r="B38" s="20">
        <f>'Larger Developments'!B38</f>
        <v>33</v>
      </c>
      <c r="C38" s="20" t="str">
        <f>'Larger Developments'!C38</f>
        <v>GL545YU</v>
      </c>
      <c r="D38" s="2"/>
      <c r="E38" s="2">
        <v>1</v>
      </c>
      <c r="F38" s="10" t="str">
        <f t="shared" si="0"/>
        <v/>
      </c>
      <c r="G38" s="1" t="s">
        <v>131</v>
      </c>
    </row>
    <row r="39" spans="2:7" x14ac:dyDescent="0.25">
      <c r="B39" s="20">
        <f>'Larger Developments'!B39</f>
        <v>34</v>
      </c>
      <c r="C39" s="20" t="str">
        <f>'Larger Developments'!C39</f>
        <v>GL545YU</v>
      </c>
      <c r="D39" s="2"/>
      <c r="E39" s="2">
        <v>1</v>
      </c>
      <c r="F39" s="10" t="str">
        <f t="shared" si="0"/>
        <v/>
      </c>
      <c r="G39" s="1" t="s">
        <v>103</v>
      </c>
    </row>
    <row r="40" spans="2:7" x14ac:dyDescent="0.25">
      <c r="B40" s="20">
        <f>'Larger Developments'!B40</f>
        <v>35</v>
      </c>
      <c r="C40" s="20" t="str">
        <f>'Larger Developments'!C40</f>
        <v>GL545YU</v>
      </c>
      <c r="D40" s="2"/>
      <c r="E40" s="2">
        <v>1</v>
      </c>
      <c r="F40" s="10" t="str">
        <f t="shared" si="0"/>
        <v/>
      </c>
      <c r="G40" s="1"/>
    </row>
    <row r="41" spans="2:7" x14ac:dyDescent="0.25">
      <c r="B41" s="20">
        <f>'Larger Developments'!B41</f>
        <v>36</v>
      </c>
      <c r="C41" s="20" t="str">
        <f>'Larger Developments'!C41</f>
        <v>GL545DA</v>
      </c>
      <c r="D41" s="2">
        <v>1</v>
      </c>
      <c r="E41" s="2"/>
      <c r="F41" s="10" t="str">
        <f t="shared" si="0"/>
        <v/>
      </c>
      <c r="G41" s="1"/>
    </row>
    <row r="42" spans="2:7" x14ac:dyDescent="0.25">
      <c r="B42" s="20">
        <f>'Larger Developments'!B42</f>
        <v>37</v>
      </c>
      <c r="C42" s="20" t="str">
        <f>'Larger Developments'!C42</f>
        <v>GL545ER</v>
      </c>
      <c r="D42" s="2"/>
      <c r="E42" s="2">
        <v>1</v>
      </c>
      <c r="F42" s="10" t="str">
        <f t="shared" si="0"/>
        <v/>
      </c>
      <c r="G42" s="1"/>
    </row>
    <row r="43" spans="2:7" x14ac:dyDescent="0.25">
      <c r="B43" s="20">
        <f>'Larger Developments'!B43</f>
        <v>38</v>
      </c>
      <c r="C43" s="20" t="str">
        <f>'Larger Developments'!C43</f>
        <v>GL545YU</v>
      </c>
      <c r="D43" s="2"/>
      <c r="E43" s="2">
        <v>1</v>
      </c>
      <c r="F43" s="10" t="str">
        <f t="shared" si="0"/>
        <v/>
      </c>
      <c r="G43" s="1" t="s">
        <v>103</v>
      </c>
    </row>
    <row r="44" spans="2:7" x14ac:dyDescent="0.25">
      <c r="B44" s="20">
        <f>'Larger Developments'!B44</f>
        <v>39</v>
      </c>
      <c r="C44" s="20" t="str">
        <f>'Larger Developments'!C44</f>
        <v>GL545YJ</v>
      </c>
      <c r="D44" s="2"/>
      <c r="E44" s="2">
        <v>1</v>
      </c>
      <c r="F44" s="10" t="str">
        <f t="shared" si="0"/>
        <v/>
      </c>
      <c r="G44" s="1" t="s">
        <v>131</v>
      </c>
    </row>
    <row r="45" spans="2:7" x14ac:dyDescent="0.25">
      <c r="B45" s="20">
        <f>'Larger Developments'!B45</f>
        <v>40</v>
      </c>
      <c r="C45" s="20" t="str">
        <f>'Larger Developments'!C45</f>
        <v>GL545YT</v>
      </c>
      <c r="D45" s="2"/>
      <c r="E45" s="2">
        <v>1</v>
      </c>
      <c r="F45" s="10" t="str">
        <f t="shared" si="0"/>
        <v/>
      </c>
      <c r="G45" s="1" t="s">
        <v>353</v>
      </c>
    </row>
    <row r="46" spans="2:7" x14ac:dyDescent="0.25">
      <c r="B46" s="20">
        <f>'Larger Developments'!B46</f>
        <v>41</v>
      </c>
      <c r="C46" s="20" t="str">
        <f>'Larger Developments'!C46</f>
        <v>GL545YU</v>
      </c>
      <c r="D46" s="2"/>
      <c r="E46" s="2">
        <v>1</v>
      </c>
      <c r="F46" s="10" t="str">
        <f t="shared" si="0"/>
        <v/>
      </c>
      <c r="G46" s="1" t="s">
        <v>360</v>
      </c>
    </row>
    <row r="47" spans="2:7" x14ac:dyDescent="0.25">
      <c r="B47" s="20">
        <f>'Larger Developments'!B47</f>
        <v>42</v>
      </c>
      <c r="C47" s="20" t="str">
        <f>'Larger Developments'!C47</f>
        <v>GL545EW</v>
      </c>
      <c r="D47" s="2"/>
      <c r="E47" s="2">
        <v>1</v>
      </c>
      <c r="F47" s="10" t="str">
        <f t="shared" si="0"/>
        <v/>
      </c>
      <c r="G47" s="1" t="s">
        <v>103</v>
      </c>
    </row>
    <row r="48" spans="2:7" x14ac:dyDescent="0.25">
      <c r="B48" s="20">
        <f>'Larger Developments'!B48</f>
        <v>43</v>
      </c>
      <c r="C48" s="20" t="str">
        <f>'Larger Developments'!C48</f>
        <v>GL545EU</v>
      </c>
      <c r="D48" s="2"/>
      <c r="E48" s="2">
        <v>1</v>
      </c>
      <c r="F48" s="10" t="str">
        <f t="shared" si="0"/>
        <v/>
      </c>
      <c r="G48" s="1" t="s">
        <v>103</v>
      </c>
    </row>
    <row r="49" spans="2:7" x14ac:dyDescent="0.25">
      <c r="B49" s="20">
        <f>'Larger Developments'!B49</f>
        <v>44</v>
      </c>
      <c r="C49" s="20" t="str">
        <f>'Larger Developments'!C49</f>
        <v>GL545HG</v>
      </c>
      <c r="D49" s="2"/>
      <c r="E49" s="2">
        <v>1</v>
      </c>
      <c r="F49" s="10" t="str">
        <f t="shared" si="0"/>
        <v/>
      </c>
      <c r="G49" s="1" t="s">
        <v>103</v>
      </c>
    </row>
    <row r="50" spans="2:7" x14ac:dyDescent="0.25">
      <c r="B50" s="20">
        <f>'Larger Developments'!B50</f>
        <v>45</v>
      </c>
      <c r="C50" s="20" t="str">
        <f>'Larger Developments'!C50</f>
        <v>GL545EX</v>
      </c>
      <c r="D50" s="2"/>
      <c r="E50" s="2">
        <v>1</v>
      </c>
      <c r="F50" s="10" t="str">
        <f t="shared" si="0"/>
        <v/>
      </c>
      <c r="G50" s="1" t="s">
        <v>401</v>
      </c>
    </row>
    <row r="51" spans="2:7" x14ac:dyDescent="0.25">
      <c r="B51" s="20">
        <f>'Larger Developments'!B51</f>
        <v>46</v>
      </c>
      <c r="C51" s="20" t="str">
        <f>'Larger Developments'!C51</f>
        <v>GL545EX</v>
      </c>
      <c r="D51" s="2"/>
      <c r="E51" s="2">
        <v>1</v>
      </c>
      <c r="F51" s="10" t="str">
        <f t="shared" si="0"/>
        <v/>
      </c>
      <c r="G51" s="1" t="s">
        <v>412</v>
      </c>
    </row>
    <row r="52" spans="2:7" x14ac:dyDescent="0.25">
      <c r="B52" s="20">
        <f>'Larger Developments'!B52</f>
        <v>47</v>
      </c>
      <c r="C52" s="20" t="str">
        <f>'Larger Developments'!C52</f>
        <v>GL545ES</v>
      </c>
      <c r="D52" s="2"/>
      <c r="E52" s="2">
        <v>1</v>
      </c>
      <c r="F52" s="10" t="str">
        <f t="shared" si="0"/>
        <v/>
      </c>
      <c r="G52" s="1"/>
    </row>
    <row r="53" spans="2:7" x14ac:dyDescent="0.25">
      <c r="B53" s="20">
        <f>'Larger Developments'!B53</f>
        <v>48</v>
      </c>
      <c r="C53" s="20" t="str">
        <f>'Larger Developments'!C53</f>
        <v>GL545EP</v>
      </c>
      <c r="D53" s="2"/>
      <c r="E53" s="2">
        <v>1</v>
      </c>
      <c r="F53" s="10" t="str">
        <f t="shared" si="0"/>
        <v/>
      </c>
      <c r="G53" s="1" t="s">
        <v>103</v>
      </c>
    </row>
    <row r="54" spans="2:7" x14ac:dyDescent="0.25">
      <c r="B54" s="20">
        <f>'Larger Developments'!B54</f>
        <v>49</v>
      </c>
      <c r="C54" s="20" t="str">
        <f>'Larger Developments'!C54</f>
        <v>GL545EU</v>
      </c>
      <c r="D54" s="2"/>
      <c r="E54" s="2">
        <v>1</v>
      </c>
      <c r="F54" s="10" t="str">
        <f t="shared" si="0"/>
        <v/>
      </c>
      <c r="G54" s="1" t="s">
        <v>423</v>
      </c>
    </row>
    <row r="55" spans="2:7" x14ac:dyDescent="0.25">
      <c r="B55" s="20">
        <f>'Larger Developments'!B55</f>
        <v>50</v>
      </c>
      <c r="C55" s="20" t="str">
        <f>'Larger Developments'!C55</f>
        <v>GL545EU</v>
      </c>
      <c r="D55" s="2"/>
      <c r="E55" s="2">
        <v>1</v>
      </c>
      <c r="F55" s="10" t="str">
        <f t="shared" si="0"/>
        <v/>
      </c>
      <c r="G55" s="1" t="s">
        <v>434</v>
      </c>
    </row>
    <row r="56" spans="2:7" x14ac:dyDescent="0.25">
      <c r="B56" s="20">
        <f>'Larger Developments'!B56</f>
        <v>51</v>
      </c>
      <c r="C56" s="20" t="str">
        <f>'Larger Developments'!C56</f>
        <v>GL545EX</v>
      </c>
      <c r="D56" s="2">
        <v>1</v>
      </c>
      <c r="E56" s="2"/>
      <c r="F56" s="10" t="str">
        <f t="shared" si="0"/>
        <v/>
      </c>
      <c r="G56" s="1"/>
    </row>
    <row r="57" spans="2:7" x14ac:dyDescent="0.25">
      <c r="B57" s="20">
        <f>'Larger Developments'!B57</f>
        <v>52</v>
      </c>
      <c r="C57" s="20" t="str">
        <f>'Larger Developments'!C57</f>
        <v>GL545EP</v>
      </c>
      <c r="D57" s="2"/>
      <c r="E57" s="2">
        <v>1</v>
      </c>
      <c r="F57" s="10" t="str">
        <f t="shared" si="0"/>
        <v/>
      </c>
      <c r="G57" s="1"/>
    </row>
    <row r="58" spans="2:7" x14ac:dyDescent="0.25">
      <c r="B58" s="20">
        <f>'Larger Developments'!B58</f>
        <v>53</v>
      </c>
      <c r="C58" s="20" t="str">
        <f>'Larger Developments'!C58</f>
        <v>GL545EA</v>
      </c>
      <c r="D58" s="2"/>
      <c r="E58" s="2">
        <v>1</v>
      </c>
      <c r="F58" s="10" t="str">
        <f t="shared" si="0"/>
        <v/>
      </c>
      <c r="G58" s="1" t="s">
        <v>458</v>
      </c>
    </row>
    <row r="59" spans="2:7" x14ac:dyDescent="0.25">
      <c r="B59" s="20">
        <f>'Larger Developments'!B59</f>
        <v>54</v>
      </c>
      <c r="C59" s="20" t="str">
        <f>'Larger Developments'!C59</f>
        <v>GL545DA</v>
      </c>
      <c r="D59" s="2">
        <v>1</v>
      </c>
      <c r="E59" s="2"/>
      <c r="F59" s="10" t="str">
        <f t="shared" si="0"/>
        <v/>
      </c>
      <c r="G59" s="1"/>
    </row>
    <row r="60" spans="2:7" x14ac:dyDescent="0.25">
      <c r="B60" s="20">
        <f>'Larger Developments'!B60</f>
        <v>55</v>
      </c>
      <c r="C60" s="20" t="str">
        <f>'Larger Developments'!C60</f>
        <v>GL545ER</v>
      </c>
      <c r="D60" s="2"/>
      <c r="E60" s="2">
        <v>1</v>
      </c>
      <c r="F60" s="10" t="str">
        <f t="shared" si="0"/>
        <v/>
      </c>
      <c r="G60" s="1" t="s">
        <v>480</v>
      </c>
    </row>
    <row r="61" spans="2:7" x14ac:dyDescent="0.25">
      <c r="B61" s="20">
        <f>'Larger Developments'!B61</f>
        <v>56</v>
      </c>
      <c r="C61" s="20" t="str">
        <f>'Larger Developments'!C61</f>
        <v>GL545EZ</v>
      </c>
      <c r="D61" s="2">
        <v>1</v>
      </c>
      <c r="E61" s="2"/>
      <c r="F61" s="10" t="str">
        <f t="shared" si="0"/>
        <v/>
      </c>
      <c r="G61" s="1"/>
    </row>
    <row r="62" spans="2:7" x14ac:dyDescent="0.25">
      <c r="B62" s="20">
        <f>'Larger Developments'!B62</f>
        <v>57</v>
      </c>
      <c r="C62" s="20" t="str">
        <f>'Larger Developments'!C62</f>
        <v>GL545HH</v>
      </c>
      <c r="D62" s="2"/>
      <c r="E62" s="2">
        <v>1</v>
      </c>
      <c r="F62" s="10" t="str">
        <f t="shared" si="0"/>
        <v/>
      </c>
      <c r="G62" s="1"/>
    </row>
    <row r="63" spans="2:7" x14ac:dyDescent="0.25">
      <c r="B63" s="20">
        <f>'Larger Developments'!B63</f>
        <v>58</v>
      </c>
      <c r="C63" s="20" t="str">
        <f>'Larger Developments'!C63</f>
        <v>GL545HH</v>
      </c>
      <c r="D63" s="2"/>
      <c r="E63" s="2">
        <v>1</v>
      </c>
      <c r="F63" s="10" t="str">
        <f t="shared" si="0"/>
        <v/>
      </c>
      <c r="G63" s="1" t="s">
        <v>497</v>
      </c>
    </row>
    <row r="64" spans="2:7" x14ac:dyDescent="0.25">
      <c r="B64" s="20">
        <f>'Larger Developments'!B64</f>
        <v>59</v>
      </c>
      <c r="C64" s="20" t="str">
        <f>'Larger Developments'!C64</f>
        <v>GL545HH</v>
      </c>
      <c r="D64" s="2">
        <v>1</v>
      </c>
      <c r="E64" s="2"/>
      <c r="F64" s="10" t="str">
        <f t="shared" si="0"/>
        <v/>
      </c>
      <c r="G64" s="1"/>
    </row>
    <row r="65" spans="2:7" x14ac:dyDescent="0.25">
      <c r="B65" s="20">
        <f>'Larger Developments'!B65</f>
        <v>60</v>
      </c>
      <c r="C65" s="20" t="str">
        <f>'Larger Developments'!C65</f>
        <v>GL545ET</v>
      </c>
      <c r="D65" s="2">
        <v>1</v>
      </c>
      <c r="E65" s="2"/>
      <c r="F65" s="10" t="str">
        <f t="shared" si="0"/>
        <v/>
      </c>
      <c r="G65" s="1"/>
    </row>
    <row r="66" spans="2:7" x14ac:dyDescent="0.25">
      <c r="B66" s="20">
        <f>'Larger Developments'!B66</f>
        <v>61</v>
      </c>
      <c r="C66" s="20" t="str">
        <f>'Larger Developments'!C66</f>
        <v>GL545DA</v>
      </c>
      <c r="D66" s="2"/>
      <c r="E66" s="2">
        <v>1</v>
      </c>
      <c r="F66" s="10" t="str">
        <f t="shared" si="0"/>
        <v/>
      </c>
      <c r="G66" s="1" t="s">
        <v>514</v>
      </c>
    </row>
    <row r="67" spans="2:7" x14ac:dyDescent="0.25">
      <c r="B67" s="20">
        <f>'Larger Developments'!B67</f>
        <v>62</v>
      </c>
      <c r="C67" s="20" t="str">
        <f>'Larger Developments'!C67</f>
        <v>GL545HH</v>
      </c>
      <c r="D67" s="2"/>
      <c r="E67" s="2"/>
      <c r="F67" s="10">
        <f t="shared" si="0"/>
        <v>1</v>
      </c>
      <c r="G67" s="1"/>
    </row>
    <row r="68" spans="2:7" x14ac:dyDescent="0.25">
      <c r="B68" s="20">
        <f>'Larger Developments'!B68</f>
        <v>63</v>
      </c>
      <c r="C68" s="20" t="str">
        <f>'Larger Developments'!C68</f>
        <v>GL545HH</v>
      </c>
      <c r="D68" s="2"/>
      <c r="E68" s="2">
        <v>1</v>
      </c>
      <c r="F68" s="10" t="str">
        <f t="shared" si="0"/>
        <v/>
      </c>
      <c r="G68" s="1" t="s">
        <v>695</v>
      </c>
    </row>
    <row r="69" spans="2:7" x14ac:dyDescent="0.25">
      <c r="B69" s="20">
        <f>'Larger Developments'!B69</f>
        <v>64</v>
      </c>
      <c r="C69" s="20" t="str">
        <f>'Larger Developments'!C69</f>
        <v>GL545HH</v>
      </c>
      <c r="D69" s="2">
        <v>1</v>
      </c>
      <c r="E69" s="2"/>
      <c r="F69" s="10" t="str">
        <f t="shared" si="0"/>
        <v/>
      </c>
      <c r="G69" s="1"/>
    </row>
    <row r="70" spans="2:7" x14ac:dyDescent="0.25">
      <c r="B70" s="20">
        <f>'Larger Developments'!B70</f>
        <v>65</v>
      </c>
      <c r="C70" s="20" t="str">
        <f>'Larger Developments'!C70</f>
        <v>GL545EP</v>
      </c>
      <c r="D70" s="2"/>
      <c r="E70" s="2">
        <v>1</v>
      </c>
      <c r="F70" s="10" t="str">
        <f t="shared" si="0"/>
        <v/>
      </c>
      <c r="G70" s="1" t="s">
        <v>190</v>
      </c>
    </row>
    <row r="71" spans="2:7" x14ac:dyDescent="0.25">
      <c r="B71" s="20">
        <f>'Larger Developments'!B71</f>
        <v>66</v>
      </c>
      <c r="C71" s="20" t="str">
        <f>'Larger Developments'!C71</f>
        <v>GL545EP</v>
      </c>
      <c r="D71" s="2"/>
      <c r="E71" s="2">
        <v>1</v>
      </c>
      <c r="F71" s="10" t="str">
        <f t="shared" ref="F71:F94" si="1">IF(B71&gt;0,(IF(D71=1,"",IF(E71=1,"",1))),"")</f>
        <v/>
      </c>
      <c r="G71" s="1" t="s">
        <v>458</v>
      </c>
    </row>
    <row r="72" spans="2:7" x14ac:dyDescent="0.25">
      <c r="B72" s="20">
        <f>'Larger Developments'!B72</f>
        <v>67</v>
      </c>
      <c r="C72" s="20" t="str">
        <f>'Larger Developments'!C72</f>
        <v>GL545EA</v>
      </c>
      <c r="D72" s="2">
        <v>1</v>
      </c>
      <c r="E72" s="2"/>
      <c r="F72" s="10" t="str">
        <f t="shared" si="1"/>
        <v/>
      </c>
      <c r="G72" s="1" t="s">
        <v>103</v>
      </c>
    </row>
    <row r="73" spans="2:7" x14ac:dyDescent="0.25">
      <c r="B73" s="20">
        <f>'Larger Developments'!B73</f>
        <v>68</v>
      </c>
      <c r="C73" s="20" t="str">
        <f>'Larger Developments'!C73</f>
        <v>GL545EA</v>
      </c>
      <c r="D73" s="2">
        <v>1</v>
      </c>
      <c r="E73" s="2"/>
      <c r="F73" s="10" t="str">
        <f t="shared" si="1"/>
        <v/>
      </c>
      <c r="G73" s="1"/>
    </row>
    <row r="74" spans="2:7" x14ac:dyDescent="0.25">
      <c r="B74" s="20">
        <f>'Larger Developments'!B74</f>
        <v>69</v>
      </c>
      <c r="C74" s="20" t="str">
        <f>'Larger Developments'!C74</f>
        <v>GL545EP</v>
      </c>
      <c r="D74" s="2"/>
      <c r="E74" s="2">
        <v>1</v>
      </c>
      <c r="F74" s="10" t="str">
        <f t="shared" si="1"/>
        <v/>
      </c>
      <c r="G74" s="1" t="s">
        <v>695</v>
      </c>
    </row>
    <row r="75" spans="2:7" x14ac:dyDescent="0.25">
      <c r="B75" s="20">
        <f>'Larger Developments'!B75</f>
        <v>70</v>
      </c>
      <c r="C75" s="20" t="str">
        <f>'Larger Developments'!C75</f>
        <v>GL545EP</v>
      </c>
      <c r="D75" s="2"/>
      <c r="E75" s="2">
        <v>1</v>
      </c>
      <c r="F75" s="10" t="str">
        <f t="shared" si="1"/>
        <v/>
      </c>
      <c r="G75" s="1" t="s">
        <v>575</v>
      </c>
    </row>
    <row r="76" spans="2:7" x14ac:dyDescent="0.25">
      <c r="B76" s="20">
        <f>'Larger Developments'!B76</f>
        <v>71</v>
      </c>
      <c r="C76" s="20" t="str">
        <f>'Larger Developments'!C76</f>
        <v>GL545EP</v>
      </c>
      <c r="D76" s="2">
        <v>1</v>
      </c>
      <c r="E76" s="2"/>
      <c r="F76" s="10" t="str">
        <f t="shared" si="1"/>
        <v/>
      </c>
      <c r="G76" s="1"/>
    </row>
    <row r="77" spans="2:7" x14ac:dyDescent="0.25">
      <c r="B77" s="20">
        <f>'Larger Developments'!B77</f>
        <v>72</v>
      </c>
      <c r="C77" s="20" t="str">
        <f>'Larger Developments'!C77</f>
        <v>GL545EP</v>
      </c>
      <c r="D77" s="2">
        <v>1</v>
      </c>
      <c r="E77" s="2"/>
      <c r="F77" s="10" t="str">
        <f t="shared" si="1"/>
        <v/>
      </c>
      <c r="G77" s="1"/>
    </row>
    <row r="78" spans="2:7" x14ac:dyDescent="0.25">
      <c r="B78" s="20">
        <f>'Larger Developments'!B78</f>
        <v>73</v>
      </c>
      <c r="C78" s="20" t="str">
        <f>'Larger Developments'!C78</f>
        <v>GL545EY</v>
      </c>
      <c r="D78" s="2"/>
      <c r="E78" s="2">
        <v>1</v>
      </c>
      <c r="F78" s="10" t="str">
        <f t="shared" si="1"/>
        <v/>
      </c>
      <c r="G78" s="1"/>
    </row>
    <row r="79" spans="2:7" x14ac:dyDescent="0.25">
      <c r="B79" s="20">
        <f>'Larger Developments'!B79</f>
        <v>74</v>
      </c>
      <c r="C79" s="20" t="str">
        <f>'Larger Developments'!C79</f>
        <v>GL545EP</v>
      </c>
      <c r="D79" s="2">
        <v>1</v>
      </c>
      <c r="E79" s="2"/>
      <c r="F79" s="10" t="str">
        <f t="shared" si="1"/>
        <v/>
      </c>
      <c r="G79" s="1"/>
    </row>
    <row r="80" spans="2:7" x14ac:dyDescent="0.25">
      <c r="B80" s="20">
        <f>'Larger Developments'!B80</f>
        <v>75</v>
      </c>
      <c r="C80" s="20" t="str">
        <f>'Larger Developments'!C80</f>
        <v>GL545EU</v>
      </c>
      <c r="D80" s="2"/>
      <c r="E80" s="2"/>
      <c r="F80" s="10">
        <f t="shared" si="1"/>
        <v>1</v>
      </c>
      <c r="G80" s="1"/>
    </row>
    <row r="81" spans="2:7" x14ac:dyDescent="0.25">
      <c r="B81" s="20">
        <f>'Larger Developments'!B81</f>
        <v>76</v>
      </c>
      <c r="C81" s="20" t="str">
        <f>'Larger Developments'!C81</f>
        <v>GL545HH</v>
      </c>
      <c r="D81" s="2"/>
      <c r="E81" s="2"/>
      <c r="F81" s="10">
        <f t="shared" si="1"/>
        <v>1</v>
      </c>
      <c r="G81" s="1"/>
    </row>
    <row r="82" spans="2:7" x14ac:dyDescent="0.25">
      <c r="B82" s="20">
        <f>'Larger Developments'!B82</f>
        <v>77</v>
      </c>
      <c r="C82" s="20" t="str">
        <f>'Larger Developments'!C82</f>
        <v>GL545ER</v>
      </c>
      <c r="D82" s="2">
        <v>1</v>
      </c>
      <c r="E82" s="2"/>
      <c r="F82" s="10" t="str">
        <f t="shared" si="1"/>
        <v/>
      </c>
      <c r="G82" s="1"/>
    </row>
    <row r="83" spans="2:7" x14ac:dyDescent="0.25">
      <c r="B83" s="20">
        <f>'Larger Developments'!B83</f>
        <v>78</v>
      </c>
      <c r="C83" s="20" t="str">
        <f>'Larger Developments'!C83</f>
        <v>GL545EP</v>
      </c>
      <c r="D83" s="2">
        <v>1</v>
      </c>
      <c r="E83" s="2"/>
      <c r="F83" s="10" t="str">
        <f t="shared" si="1"/>
        <v/>
      </c>
      <c r="G83" s="1"/>
    </row>
    <row r="84" spans="2:7" x14ac:dyDescent="0.25">
      <c r="B84" s="20">
        <f>'Larger Developments'!B84</f>
        <v>79</v>
      </c>
      <c r="C84" s="20" t="str">
        <f>'Larger Developments'!C84</f>
        <v>GL545ER</v>
      </c>
      <c r="D84" s="2"/>
      <c r="E84" s="2">
        <v>1</v>
      </c>
      <c r="F84" s="10" t="str">
        <f t="shared" si="1"/>
        <v/>
      </c>
      <c r="G84" s="1" t="s">
        <v>575</v>
      </c>
    </row>
    <row r="85" spans="2:7" x14ac:dyDescent="0.25">
      <c r="B85" s="20">
        <f>'Larger Developments'!B85</f>
        <v>80</v>
      </c>
      <c r="C85" s="20" t="str">
        <f>'Larger Developments'!C85</f>
        <v>GL545HQ</v>
      </c>
      <c r="D85" s="2">
        <v>1</v>
      </c>
      <c r="E85" s="2"/>
      <c r="F85" s="10" t="str">
        <f t="shared" si="1"/>
        <v/>
      </c>
      <c r="G85" s="1"/>
    </row>
    <row r="86" spans="2:7" x14ac:dyDescent="0.25">
      <c r="B86" s="20">
        <f>'Larger Developments'!B86</f>
        <v>81</v>
      </c>
      <c r="C86" s="20" t="str">
        <f>'Larger Developments'!C86</f>
        <v>GL545YU</v>
      </c>
      <c r="D86" s="2"/>
      <c r="E86" s="2">
        <v>1</v>
      </c>
      <c r="F86" s="10" t="str">
        <f t="shared" si="1"/>
        <v/>
      </c>
      <c r="G86" s="1" t="s">
        <v>103</v>
      </c>
    </row>
    <row r="87" spans="2:7" x14ac:dyDescent="0.25">
      <c r="B87" s="20">
        <f>'Larger Developments'!B87</f>
        <v>82</v>
      </c>
      <c r="C87" s="20" t="str">
        <f>'Larger Developments'!C87</f>
        <v>GL545HH</v>
      </c>
      <c r="D87" s="2"/>
      <c r="E87" s="2">
        <v>1</v>
      </c>
      <c r="F87" s="10" t="str">
        <f t="shared" si="1"/>
        <v/>
      </c>
      <c r="G87" s="1" t="s">
        <v>695</v>
      </c>
    </row>
    <row r="88" spans="2:7" x14ac:dyDescent="0.25">
      <c r="B88" s="20">
        <f>'Larger Developments'!B88</f>
        <v>83</v>
      </c>
      <c r="C88" s="20" t="str">
        <f>'Larger Developments'!C88</f>
        <v>GL545HH</v>
      </c>
      <c r="D88" s="2">
        <v>1</v>
      </c>
      <c r="E88" s="2"/>
      <c r="F88" s="10" t="str">
        <f t="shared" si="1"/>
        <v/>
      </c>
      <c r="G88" s="1"/>
    </row>
    <row r="89" spans="2:7" x14ac:dyDescent="0.25">
      <c r="B89" s="20">
        <f>'Larger Developments'!B89</f>
        <v>84</v>
      </c>
      <c r="C89" s="20" t="str">
        <f>'Larger Developments'!C89</f>
        <v>GL545HH</v>
      </c>
      <c r="D89" s="2">
        <v>1</v>
      </c>
      <c r="E89" s="2"/>
      <c r="F89" s="10" t="str">
        <f t="shared" si="1"/>
        <v/>
      </c>
      <c r="G89" s="1"/>
    </row>
    <row r="90" spans="2:7" x14ac:dyDescent="0.25">
      <c r="B90" s="20">
        <f>'Larger Developments'!B90</f>
        <v>85</v>
      </c>
      <c r="C90" s="20" t="str">
        <f>'Larger Developments'!C90</f>
        <v>GL545EP</v>
      </c>
      <c r="D90" s="2">
        <v>1</v>
      </c>
      <c r="E90" s="2"/>
      <c r="F90" s="10" t="str">
        <f t="shared" si="1"/>
        <v/>
      </c>
      <c r="G90" s="1"/>
    </row>
    <row r="91" spans="2:7" x14ac:dyDescent="0.25">
      <c r="B91" s="20">
        <f>'Larger Developments'!B91</f>
        <v>86</v>
      </c>
      <c r="C91" s="20" t="str">
        <f>'Larger Developments'!C91</f>
        <v>GL545EP</v>
      </c>
      <c r="D91" s="2">
        <v>1</v>
      </c>
      <c r="E91" s="2"/>
      <c r="F91" s="10" t="str">
        <f t="shared" si="1"/>
        <v/>
      </c>
      <c r="G91" s="1"/>
    </row>
    <row r="92" spans="2:7" x14ac:dyDescent="0.25">
      <c r="B92" s="20">
        <f>'Larger Developments'!B92</f>
        <v>87</v>
      </c>
      <c r="C92" s="20" t="str">
        <f>'Larger Developments'!C92</f>
        <v>GL545ET</v>
      </c>
      <c r="D92" s="2"/>
      <c r="E92" s="2">
        <v>1</v>
      </c>
      <c r="F92" s="10" t="str">
        <f t="shared" si="1"/>
        <v/>
      </c>
      <c r="G92" s="1" t="s">
        <v>103</v>
      </c>
    </row>
    <row r="93" spans="2:7" x14ac:dyDescent="0.25">
      <c r="B93" s="20">
        <f>'Larger Developments'!B93</f>
        <v>88</v>
      </c>
      <c r="C93" s="20" t="str">
        <f>'Larger Developments'!C93</f>
        <v>GL545ES</v>
      </c>
      <c r="D93" s="2">
        <v>1</v>
      </c>
      <c r="E93" s="2"/>
      <c r="F93" s="10" t="str">
        <f t="shared" si="1"/>
        <v/>
      </c>
      <c r="G93" s="1"/>
    </row>
    <row r="94" spans="2:7" x14ac:dyDescent="0.25">
      <c r="B94" s="20">
        <f>'Larger Developments'!B94</f>
        <v>89</v>
      </c>
      <c r="C94" s="20" t="str">
        <f>'Larger Developments'!C94</f>
        <v>GL545HQ</v>
      </c>
      <c r="D94" s="2"/>
      <c r="E94" s="2">
        <v>1</v>
      </c>
      <c r="F94" s="10" t="str">
        <f t="shared" si="1"/>
        <v/>
      </c>
      <c r="G94" s="1" t="s">
        <v>696</v>
      </c>
    </row>
    <row r="95" spans="2:7" s="4" customFormat="1" x14ac:dyDescent="0.25">
      <c r="B95" s="3" t="s">
        <v>8</v>
      </c>
      <c r="C95" s="3"/>
      <c r="D95" s="15">
        <f>SUM(D6:D94)</f>
        <v>33</v>
      </c>
      <c r="E95" s="16">
        <f>SUM(E6:E94)</f>
        <v>52</v>
      </c>
      <c r="F95" s="16">
        <f>SUM(F6:F94)</f>
        <v>4</v>
      </c>
      <c r="G95" s="8"/>
    </row>
    <row r="97" spans="2:6" x14ac:dyDescent="0.25">
      <c r="B97" s="19" t="str">
        <f>IF((D97+E97+F97)=1,"OK","ERROR")</f>
        <v>OK</v>
      </c>
      <c r="D97" s="18">
        <f>D95/($D95+$E95+$F95)</f>
        <v>0.3707865168539326</v>
      </c>
      <c r="E97" s="18">
        <f>E95/($D95+$E95+$F95)</f>
        <v>0.5842696629213483</v>
      </c>
      <c r="F97" s="18">
        <f>F95/($D95+$E95+$F95)</f>
        <v>4.49438202247191E-2</v>
      </c>
    </row>
  </sheetData>
  <mergeCells count="2">
    <mergeCell ref="D1:G1"/>
    <mergeCell ref="D2:G2"/>
  </mergeCells>
  <conditionalFormatting sqref="B97">
    <cfRule type="expression" dxfId="119" priority="1">
      <formula>"&gt;1"</formula>
    </cfRule>
    <cfRule type="expression" dxfId="118" priority="2">
      <formula>1</formula>
    </cfRule>
    <cfRule type="expression" dxfId="117" priority="3">
      <formula>1</formula>
    </cfRule>
    <cfRule type="expression" dxfId="116" priority="4">
      <formula>"&gt;1"</formula>
    </cfRule>
    <cfRule type="expression" dxfId="115" priority="5">
      <formula>1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SUMMARY</vt:lpstr>
      <vt:lpstr>Larger Developments</vt:lpstr>
      <vt:lpstr>Smaller Developments</vt:lpstr>
      <vt:lpstr>Density &amp; Style</vt:lpstr>
      <vt:lpstr>Location of Future Developments</vt:lpstr>
      <vt:lpstr>Negotiated Facilities</vt:lpstr>
      <vt:lpstr>Affordable Housing</vt:lpstr>
      <vt:lpstr>Other Housing Issues</vt:lpstr>
      <vt:lpstr>Road Maintenance</vt:lpstr>
      <vt:lpstr>Traffic Concerns</vt:lpstr>
      <vt:lpstr>Other Road Safety Issues</vt:lpstr>
      <vt:lpstr>Winchcombe Footpath</vt:lpstr>
      <vt:lpstr>Footpath Maintenance</vt:lpstr>
      <vt:lpstr>Street Lighting</vt:lpstr>
      <vt:lpstr>Other Footpath Issues</vt:lpstr>
      <vt:lpstr>Drainage</vt:lpstr>
      <vt:lpstr>Impact of Local Developments</vt:lpstr>
      <vt:lpstr>Village Appearance</vt:lpstr>
      <vt:lpstr>Litter</vt:lpstr>
      <vt:lpstr>Public Areas</vt:lpstr>
      <vt:lpstr>Dog Fouling</vt:lpstr>
      <vt:lpstr>Other Aspects of Village Life</vt:lpstr>
      <vt:lpstr>Broadband Importance</vt:lpstr>
      <vt:lpstr>Broadband Problems</vt:lpstr>
      <vt:lpstr>Website Content</vt:lpstr>
      <vt:lpstr>Website Help</vt:lpstr>
      <vt:lpstr>Other</vt:lpstr>
      <vt:lpstr>Village Hall</vt:lpstr>
      <vt:lpstr>Playing Field</vt:lpstr>
      <vt:lpstr>Use of Hall</vt:lpstr>
      <vt:lpstr>Events</vt:lpstr>
      <vt:lpstr>Improvement of Facilities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HUTCHINGS</dc:creator>
  <cp:lastModifiedBy>Peter Marriott</cp:lastModifiedBy>
  <dcterms:created xsi:type="dcterms:W3CDTF">2014-06-15T05:48:15Z</dcterms:created>
  <dcterms:modified xsi:type="dcterms:W3CDTF">2014-07-07T12:34:26Z</dcterms:modified>
</cp:coreProperties>
</file>